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Sheet1!$A$2:$N$82</definedName>
  </definedNames>
  <calcPr calcId="152511"/>
</workbook>
</file>

<file path=xl/calcChain.xml><?xml version="1.0" encoding="utf-8"?>
<calcChain xmlns="http://schemas.openxmlformats.org/spreadsheetml/2006/main">
  <c r="K80" i="1" l="1"/>
  <c r="J80" i="1"/>
  <c r="L80" i="1" s="1"/>
  <c r="C80" i="1"/>
  <c r="K79" i="1"/>
  <c r="J79" i="1"/>
  <c r="L79" i="1" s="1"/>
  <c r="C79" i="1"/>
  <c r="C82" i="1"/>
  <c r="J82" i="1"/>
  <c r="L82" i="1" s="1"/>
  <c r="K82" i="1"/>
  <c r="C83" i="1"/>
  <c r="J83" i="1"/>
  <c r="L83" i="1" s="1"/>
  <c r="K83" i="1"/>
  <c r="C84" i="1"/>
  <c r="J84" i="1"/>
  <c r="L84" i="1" s="1"/>
  <c r="K84" i="1"/>
  <c r="C85" i="1"/>
  <c r="J85" i="1"/>
  <c r="L85" i="1" s="1"/>
  <c r="K85" i="1"/>
  <c r="C86" i="1"/>
  <c r="J86" i="1"/>
  <c r="L86" i="1" s="1"/>
  <c r="K86" i="1"/>
  <c r="C87" i="1"/>
  <c r="J87" i="1"/>
  <c r="L87" i="1" s="1"/>
  <c r="K87" i="1"/>
  <c r="C88" i="1"/>
  <c r="J88" i="1"/>
  <c r="L88" i="1" s="1"/>
  <c r="K88" i="1"/>
  <c r="K78" i="1"/>
  <c r="J78" i="1"/>
  <c r="L78" i="1" s="1"/>
  <c r="C78" i="1"/>
  <c r="K77" i="1"/>
  <c r="J77" i="1"/>
  <c r="L77" i="1" s="1"/>
  <c r="C77" i="1"/>
  <c r="K76" i="1"/>
  <c r="J76" i="1"/>
  <c r="L76" i="1" s="1"/>
  <c r="C76" i="1"/>
  <c r="K75" i="1"/>
  <c r="J75" i="1"/>
  <c r="L75" i="1" s="1"/>
  <c r="C75" i="1"/>
  <c r="K74" i="1"/>
  <c r="J74" i="1"/>
  <c r="L74" i="1" s="1"/>
  <c r="C74" i="1"/>
  <c r="K54" i="1"/>
  <c r="J54" i="1"/>
  <c r="L54" i="1" s="1"/>
  <c r="C54" i="1"/>
  <c r="K40" i="1"/>
  <c r="J40" i="1"/>
  <c r="L40" i="1" s="1"/>
  <c r="C40" i="1"/>
  <c r="K26" i="1"/>
  <c r="J26" i="1"/>
  <c r="L26" i="1" s="1"/>
  <c r="C26" i="1"/>
  <c r="K13" i="1"/>
  <c r="J13" i="1"/>
  <c r="L13" i="1" s="1"/>
  <c r="C13" i="1"/>
  <c r="J52" i="1" l="1"/>
  <c r="L52" i="1" s="1"/>
  <c r="K5" i="1"/>
  <c r="J5" i="1"/>
  <c r="L5" i="1" s="1"/>
  <c r="J70" i="1"/>
  <c r="L70" i="1" s="1"/>
  <c r="J71" i="1"/>
  <c r="L71" i="1" s="1"/>
  <c r="J72" i="1"/>
  <c r="L72" i="1" s="1"/>
  <c r="J73" i="1"/>
  <c r="L73" i="1" s="1"/>
  <c r="J69" i="1"/>
  <c r="L69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56" i="1"/>
  <c r="L56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3" i="1"/>
  <c r="L53" i="1" s="1"/>
  <c r="J43" i="1"/>
  <c r="L43" i="1" s="1"/>
  <c r="J30" i="1"/>
  <c r="L30" i="1" s="1"/>
  <c r="J31" i="1"/>
  <c r="L31" i="1" s="1"/>
  <c r="J32" i="1"/>
  <c r="L32" i="1" s="1"/>
  <c r="J33" i="1"/>
  <c r="L33" i="1" s="1"/>
  <c r="J34" i="1"/>
  <c r="J35" i="1"/>
  <c r="L35" i="1" s="1"/>
  <c r="J36" i="1"/>
  <c r="L36" i="1" s="1"/>
  <c r="J37" i="1"/>
  <c r="L37" i="1" s="1"/>
  <c r="J38" i="1"/>
  <c r="L38" i="1" s="1"/>
  <c r="J39" i="1"/>
  <c r="L39" i="1" s="1"/>
  <c r="J41" i="1"/>
  <c r="L41" i="1" s="1"/>
  <c r="J29" i="1"/>
  <c r="L29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7" i="1"/>
  <c r="L27" i="1" s="1"/>
  <c r="J16" i="1"/>
  <c r="L16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4" i="1"/>
  <c r="L14" i="1" s="1"/>
  <c r="J4" i="1"/>
  <c r="L4" i="1" s="1"/>
  <c r="K73" i="1" l="1"/>
  <c r="K72" i="1"/>
  <c r="K71" i="1"/>
  <c r="K70" i="1"/>
  <c r="K69" i="1"/>
  <c r="K67" i="1"/>
  <c r="K66" i="1"/>
  <c r="K65" i="1"/>
  <c r="K64" i="1"/>
  <c r="K63" i="1"/>
  <c r="K62" i="1"/>
  <c r="K61" i="1"/>
  <c r="K60" i="1"/>
  <c r="K59" i="1"/>
  <c r="K58" i="1"/>
  <c r="K57" i="1"/>
  <c r="K56" i="1"/>
  <c r="K53" i="1"/>
  <c r="K52" i="1"/>
  <c r="K51" i="1"/>
  <c r="K50" i="1"/>
  <c r="K49" i="1"/>
  <c r="K48" i="1"/>
  <c r="K47" i="1"/>
  <c r="K46" i="1"/>
  <c r="K45" i="1"/>
  <c r="K44" i="1"/>
  <c r="K43" i="1"/>
  <c r="K41" i="1"/>
  <c r="K39" i="1"/>
  <c r="K38" i="1"/>
  <c r="K37" i="1"/>
  <c r="K36" i="1"/>
  <c r="K35" i="1"/>
  <c r="K33" i="1"/>
  <c r="K32" i="1"/>
  <c r="K31" i="1"/>
  <c r="K30" i="1"/>
  <c r="K29" i="1"/>
  <c r="K27" i="1"/>
  <c r="K25" i="1"/>
  <c r="K24" i="1"/>
  <c r="K23" i="1"/>
  <c r="K22" i="1"/>
  <c r="K21" i="1"/>
  <c r="K20" i="1"/>
  <c r="K19" i="1"/>
  <c r="K18" i="1"/>
  <c r="K17" i="1"/>
  <c r="K16" i="1"/>
  <c r="K14" i="1"/>
  <c r="K12" i="1"/>
  <c r="K11" i="1"/>
  <c r="K10" i="1"/>
  <c r="K9" i="1"/>
  <c r="K8" i="1"/>
  <c r="K7" i="1"/>
  <c r="K6" i="1"/>
  <c r="K4" i="1"/>
  <c r="C73" i="1" l="1"/>
  <c r="C72" i="1"/>
  <c r="C71" i="1"/>
  <c r="C70" i="1"/>
  <c r="C69" i="1"/>
  <c r="C67" i="1"/>
  <c r="C66" i="1"/>
  <c r="C65" i="1"/>
  <c r="C64" i="1"/>
  <c r="C63" i="1"/>
  <c r="C62" i="1"/>
  <c r="C61" i="1"/>
  <c r="C60" i="1"/>
  <c r="C59" i="1"/>
  <c r="C58" i="1"/>
  <c r="C57" i="1"/>
  <c r="C56" i="1"/>
  <c r="C53" i="1"/>
  <c r="C52" i="1"/>
  <c r="C51" i="1"/>
  <c r="C50" i="1"/>
  <c r="C49" i="1"/>
  <c r="C48" i="1"/>
  <c r="C47" i="1"/>
  <c r="C46" i="1"/>
  <c r="C45" i="1"/>
  <c r="C44" i="1"/>
  <c r="C43" i="1"/>
  <c r="C41" i="1"/>
  <c r="C39" i="1"/>
  <c r="C38" i="1"/>
  <c r="C37" i="1"/>
  <c r="C36" i="1"/>
  <c r="C35" i="1"/>
  <c r="C34" i="1"/>
  <c r="C33" i="1"/>
  <c r="C32" i="1"/>
  <c r="C31" i="1"/>
  <c r="C30" i="1"/>
  <c r="C29" i="1"/>
  <c r="C27" i="1"/>
  <c r="C25" i="1"/>
  <c r="C24" i="1"/>
  <c r="C23" i="1"/>
  <c r="C22" i="1"/>
  <c r="C21" i="1"/>
  <c r="C20" i="1"/>
  <c r="C19" i="1"/>
  <c r="C18" i="1"/>
  <c r="C17" i="1"/>
  <c r="C16" i="1"/>
  <c r="C14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<sst xmlns="http://schemas.openxmlformats.org/spreadsheetml/2006/main" count="430" uniqueCount="134">
  <si>
    <t>Свободен</t>
  </si>
  <si>
    <t>Euro sq.m. Евро кв.м.</t>
  </si>
  <si>
    <t>Этаж 1</t>
  </si>
  <si>
    <t>Этаж 2</t>
  </si>
  <si>
    <t>Этаж 3</t>
  </si>
  <si>
    <t>Этаж 4</t>
  </si>
  <si>
    <t>Этаж 5</t>
  </si>
  <si>
    <t>ПЛАН ПЛАТЕЖЕЙ:</t>
  </si>
  <si>
    <t>Студио</t>
  </si>
  <si>
    <t>Балкон в подарок m2</t>
  </si>
  <si>
    <t>Ап.№</t>
  </si>
  <si>
    <t>Плoщaдь</t>
  </si>
  <si>
    <t xml:space="preserve"> Общие площaди</t>
  </si>
  <si>
    <t>Всего площадь</t>
  </si>
  <si>
    <t>Спальни</t>
  </si>
  <si>
    <t>Статус</t>
  </si>
  <si>
    <t>Этаж 6</t>
  </si>
  <si>
    <t xml:space="preserve">Вид </t>
  </si>
  <si>
    <t>двор</t>
  </si>
  <si>
    <t>бассейн</t>
  </si>
  <si>
    <t>море</t>
  </si>
  <si>
    <t>горы</t>
  </si>
  <si>
    <t>горы/море</t>
  </si>
  <si>
    <t>море/горы</t>
  </si>
  <si>
    <t>Скидка 10%</t>
  </si>
  <si>
    <t>Euro sq.m. Евро кв.м. -10% Скидка</t>
  </si>
  <si>
    <t>10% СКИДКА</t>
  </si>
  <si>
    <t>Акция для Первых покупателей</t>
  </si>
  <si>
    <t xml:space="preserve"> Цена в ЕUR - АКЦИЯ</t>
  </si>
  <si>
    <t>Цена в ЕUR</t>
  </si>
  <si>
    <t>В качестве застройщика мы предлагаем вам следующие несколько вариантов:</t>
  </si>
  <si>
    <t>План А – стандартный</t>
  </si>
  <si>
    <t>2 000 € – такса брони</t>
  </si>
  <si>
    <t>30% – при достижении нулевого уровня здания</t>
  </si>
  <si>
    <t>20% – при получении Акта 14</t>
  </si>
  <si>
    <t>10% – при нотариальном оформлении</t>
  </si>
  <si>
    <t>План B – с 5% скидкой</t>
  </si>
  <si>
    <t>2 000 € –  такса брони</t>
  </si>
  <si>
    <t>40% – при достижении нулевого уровня здания</t>
  </si>
  <si>
    <t>План C– с 7% скидкой</t>
  </si>
  <si>
    <t>100% – до 1 месяца после брони</t>
  </si>
  <si>
    <t xml:space="preserve">Вы можете выбрать один из вышеуказанных вариантов, </t>
  </si>
  <si>
    <t xml:space="preserve">а так же договориться с нами об индивидуальной схеме оплаты </t>
  </si>
  <si>
    <t xml:space="preserve">в зависимости от ваших желаний и возможностей. </t>
  </si>
  <si>
    <t>Для более подробной информации обращайтесь к нашему менеджеру по продажам.</t>
  </si>
  <si>
    <t>10-101</t>
  </si>
  <si>
    <t>10-102</t>
  </si>
  <si>
    <t>Этаж 7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</si>
  <si>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</si>
  <si>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</si>
  <si>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</si>
  <si>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</si>
  <si>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</si>
  <si>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</si>
  <si>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</si>
  <si>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</si>
  <si>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</si>
  <si>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</si>
  <si>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</si>
  <si>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</si>
  <si>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</si>
  <si>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</si>
  <si>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</si>
  <si>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</si>
  <si>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</si>
  <si>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</si>
  <si>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</si>
  <si>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</si>
  <si>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</si>
  <si>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</si>
  <si>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</si>
  <si>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</si>
  <si>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</si>
  <si>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</si>
  <si>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</si>
  <si>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</si>
  <si>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</si>
  <si>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</si>
  <si>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</si>
  <si>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</si>
  <si>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</si>
  <si>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</si>
  <si>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</si>
  <si>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</si>
  <si>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</si>
  <si>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</si>
  <si>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</si>
  <si>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</si>
  <si>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</si>
  <si>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</si>
  <si>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</si>
  <si>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</si>
  <si>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</si>
  <si>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</si>
  <si>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</si>
  <si>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</si>
  <si>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</si>
  <si>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</si>
  <si>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</si>
  <si>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</si>
  <si>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</si>
  <si>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</si>
  <si>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</si>
  <si>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</si>
  <si>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</si>
  <si>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</si>
  <si>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</si>
  <si>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</si>
  <si>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</si>
  <si>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</si>
  <si>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</si>
  <si>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</si>
  <si>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</si>
  <si>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</si>
  <si>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</si>
  <si>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</si>
  <si>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</si>
  <si>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</si>
  <si>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</si>
  <si>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</si>
  <si>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</si>
  <si>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</si>
  <si>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</si>
  <si>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</si>
  <si>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Harmony Suites 10</t>
  </si>
  <si>
    <t>40% – до 2 недель после таксы бронировки</t>
  </si>
  <si>
    <t>60% – до 2 недель после таксы бронировки</t>
  </si>
  <si>
    <t>-</t>
  </si>
  <si>
    <t xml:space="preserve"> </t>
  </si>
  <si>
    <t>10-209</t>
  </si>
  <si>
    <t>продан</t>
  </si>
  <si>
    <t xml:space="preserve"> продан </t>
  </si>
  <si>
    <t>устно бронь до 08.09</t>
  </si>
  <si>
    <t>5% 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</si>
</sst>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5" fillId="0" borderId="1" xfId="0" applyNumberFormat="1" applyFon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14" fontId="1" fillId="0" borderId="12" xfId="0" applyNumberFormat="1" applyFont="1" applyBorder="1"/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49" fontId="8" fillId="6" borderId="2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0" fontId="1" fillId="0" borderId="0" xfId="0" applyFont="1"/>
    <xf numFmtId="49" fontId="5" fillId="2" borderId="2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9" fontId="1" fillId="9" borderId="1" xfId="0" applyNumberFormat="1" applyFont="1" applyFill="1" applyBorder="1"/>
    <xf numFmtId="164" fontId="1" fillId="9" borderId="1" xfId="0" applyNumberFormat="1" applyFont="1" applyFill="1" applyBorder="1"/>
    <xf numFmtId="164" fontId="8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/>
    <xf numFmtId="9" fontId="1" fillId="10" borderId="1" xfId="0" applyNumberFormat="1" applyFont="1" applyFill="1" applyBorder="1"/>
    <xf numFmtId="0" fontId="11" fillId="11" borderId="10" xfId="0" applyFont="1" applyFill="1" applyBorder="1"/>
    <xf numFmtId="2" fontId="2" fillId="11" borderId="11" xfId="0" applyNumberFormat="1" applyFont="1" applyFill="1" applyBorder="1" applyAlignment="1">
      <alignment horizontal="center"/>
    </xf>
    <xf numFmtId="2" fontId="2" fillId="11" borderId="11" xfId="0" applyNumberFormat="1" applyFont="1" applyFill="1" applyBorder="1"/>
    <xf numFmtId="0" fontId="2" fillId="11" borderId="12" xfId="0" applyFont="1" applyFill="1" applyBorder="1" applyAlignment="1">
      <alignment horizontal="center"/>
    </xf>
    <xf numFmtId="0" fontId="2" fillId="0" borderId="22" xfId="0" applyFont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16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/>
    <xf numFmtId="0" fontId="2" fillId="0" borderId="25" xfId="0" applyFont="1" applyBorder="1" applyAlignment="1">
      <alignment horizontal="center"/>
    </xf>
    <xf numFmtId="2" fontId="11" fillId="11" borderId="11" xfId="0" applyNumberFormat="1" applyFont="1" applyFill="1" applyBorder="1" applyAlignment="1">
      <alignment horizontal="center"/>
    </xf>
    <xf numFmtId="2" fontId="11" fillId="11" borderId="11" xfId="0" applyNumberFormat="1" applyFont="1" applyFill="1" applyBorder="1"/>
    <xf numFmtId="0" fontId="11" fillId="11" borderId="12" xfId="0" applyFont="1" applyFill="1" applyBorder="1" applyAlignment="1">
      <alignment horizontal="center"/>
    </xf>
    <xf numFmtId="0" fontId="1" fillId="11" borderId="7" xfId="0" applyFont="1" applyFill="1" applyBorder="1"/>
    <xf numFmtId="2" fontId="1" fillId="11" borderId="8" xfId="0" applyNumberFormat="1" applyFont="1" applyFill="1" applyBorder="1" applyAlignment="1">
      <alignment horizontal="center"/>
    </xf>
    <xf numFmtId="2" fontId="1" fillId="11" borderId="8" xfId="0" applyNumberFormat="1" applyFont="1" applyFill="1" applyBorder="1"/>
    <xf numFmtId="0" fontId="1" fillId="11" borderId="9" xfId="0" applyFont="1" applyFill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/>
    <xf numFmtId="9" fontId="1" fillId="7" borderId="1" xfId="0" applyNumberFormat="1" applyFont="1" applyFill="1" applyBorder="1"/>
    <xf numFmtId="0" fontId="5" fillId="7" borderId="2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164" fontId="6" fillId="7" borderId="1" xfId="0" applyNumberFormat="1" applyFont="1" applyFill="1" applyBorder="1"/>
    <xf numFmtId="164" fontId="5" fillId="7" borderId="1" xfId="0" applyNumberFormat="1" applyFont="1" applyFill="1" applyBorder="1"/>
    <xf numFmtId="49" fontId="5" fillId="7" borderId="21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4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18" xfId="0" applyFont="1" applyBorder="1"/>
    <xf numFmtId="0" fontId="2" fillId="0" borderId="32" xfId="0" applyFont="1" applyBorder="1"/>
    <xf numFmtId="0" fontId="1" fillId="0" borderId="26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27" xfId="0" applyFont="1" applyBorder="1"/>
    <xf numFmtId="2" fontId="6" fillId="3" borderId="1" xfId="0" applyNumberFormat="1" applyFont="1" applyFill="1" applyBorder="1" applyAlignment="1">
      <alignment horizontal="center" wrapText="1"/>
    </xf>
    <xf numFmtId="164" fontId="1" fillId="0" borderId="27" xfId="0" applyNumberFormat="1" applyFont="1" applyBorder="1"/>
    <xf numFmtId="0" fontId="5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164" fontId="5" fillId="9" borderId="1" xfId="0" applyNumberFormat="1" applyFont="1" applyFill="1" applyBorder="1"/>
    <xf numFmtId="0" fontId="5" fillId="0" borderId="15" xfId="0" applyFont="1" applyBorder="1" applyAlignment="1">
      <alignment horizontal="center" vertical="center"/>
    </xf>
    <xf numFmtId="49" fontId="5" fillId="12" borderId="21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/>
    </xf>
    <xf numFmtId="2" fontId="2" fillId="13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/>
    </xf>
    <xf numFmtId="164" fontId="2" fillId="13" borderId="1" xfId="0" applyNumberFormat="1" applyFont="1" applyFill="1" applyBorder="1"/>
    <xf numFmtId="164" fontId="1" fillId="13" borderId="1" xfId="0" applyNumberFormat="1" applyFont="1" applyFill="1" applyBorder="1"/>
    <xf numFmtId="9" fontId="1" fillId="13" borderId="1" xfId="0" applyNumberFormat="1" applyFont="1" applyFill="1" applyBorder="1"/>
    <xf numFmtId="49" fontId="6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/>
    </xf>
    <xf numFmtId="2" fontId="2" fillId="13" borderId="1" xfId="0" applyNumberFormat="1" applyFont="1" applyFill="1" applyBorder="1" applyAlignment="1">
      <alignment horizontal="center" wrapText="1"/>
    </xf>
    <xf numFmtId="49" fontId="6" fillId="13" borderId="1" xfId="0" applyNumberFormat="1" applyFont="1" applyFill="1" applyBorder="1" applyAlignment="1">
      <alignment horizontal="center" vertical="center"/>
    </xf>
    <xf numFmtId="49" fontId="5" fillId="13" borderId="2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abSelected="1" zoomScaleNormal="100" workbookViewId="0">
      <pane ySplit="2" topLeftCell="A3" activePane="bottomLeft" state="frozen"/>
      <selection pane="bottomLeft" activeCell="N1" sqref="N1"/>
    </sheetView>
  </sheetViews>
  <sheetFormatPr defaultRowHeight="15" x14ac:dyDescent="0.25"/>
  <cols>
    <col min="1" max="1" width="7.85546875" style="1" customWidth="1"/>
    <col min="2" max="2" width="11" style="19" customWidth="1"/>
    <col min="3" max="3" width="12" style="17" customWidth="1"/>
    <col min="4" max="4" width="9.5703125" style="19" customWidth="1"/>
    <col min="5" max="5" width="10.28515625" style="2" customWidth="1"/>
    <col min="6" max="6" width="14" style="16" customWidth="1"/>
    <col min="7" max="7" width="10.140625" style="1" customWidth="1"/>
    <col min="8" max="8" width="8.5703125" style="1" customWidth="1"/>
    <col min="9" max="9" width="0.28515625" style="1" customWidth="1"/>
    <col min="10" max="10" width="0.140625" style="1" customWidth="1"/>
    <col min="11" max="11" width="11.7109375" style="21" customWidth="1"/>
    <col min="12" max="12" width="12.42578125" style="21" customWidth="1"/>
    <col min="13" max="13" width="14.28515625" style="41" customWidth="1"/>
    <col min="14" max="14" width="13.28515625" style="1" customWidth="1"/>
    <col min="15" max="16384" width="9.140625" style="1"/>
  </cols>
  <sheetData>
    <row r="1" spans="1:19" ht="30" customHeight="1" x14ac:dyDescent="0.5">
      <c r="A1" s="137" t="s">
        <v>124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6">
        <v>41890</v>
      </c>
    </row>
    <row r="2" spans="1:19" s="2" customFormat="1" ht="40.5" customHeight="1" x14ac:dyDescent="0.2">
      <c r="A2" s="29" t="s">
        <v>10</v>
      </c>
      <c r="B2" s="30" t="s">
        <v>11</v>
      </c>
      <c r="C2" s="30" t="s">
        <v>12</v>
      </c>
      <c r="D2" s="30" t="s">
        <v>13</v>
      </c>
      <c r="E2" s="31" t="s">
        <v>14</v>
      </c>
      <c r="F2" s="31" t="s">
        <v>17</v>
      </c>
      <c r="G2" s="31" t="s">
        <v>9</v>
      </c>
      <c r="H2" s="31" t="s">
        <v>1</v>
      </c>
      <c r="I2" s="31" t="s">
        <v>24</v>
      </c>
      <c r="J2" s="31" t="s">
        <v>25</v>
      </c>
      <c r="K2" s="32" t="s">
        <v>29</v>
      </c>
      <c r="L2" s="49" t="s">
        <v>28</v>
      </c>
      <c r="M2" s="46" t="s">
        <v>27</v>
      </c>
      <c r="N2" s="33" t="s">
        <v>15</v>
      </c>
    </row>
    <row r="3" spans="1:19" s="37" customFormat="1" ht="15" customHeight="1" x14ac:dyDescent="0.25">
      <c r="A3" s="139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1:19" ht="15" customHeight="1" x14ac:dyDescent="0.25">
      <c r="A4" s="3" t="s">
        <v>45</v>
      </c>
      <c r="B4" s="4">
        <v>32.51</v>
      </c>
      <c r="C4" s="5">
        <f t="shared" ref="C4:C12" si="0">D4-B4</f>
        <v>5.3700000000000045</v>
      </c>
      <c r="D4" s="5">
        <v>37.880000000000003</v>
      </c>
      <c r="E4" s="6" t="s">
        <v>8</v>
      </c>
      <c r="F4" s="38" t="s">
        <v>18</v>
      </c>
      <c r="G4" s="5">
        <v>13.5</v>
      </c>
      <c r="H4" s="20">
        <v>933</v>
      </c>
      <c r="I4" s="39">
        <v>0.05</v>
      </c>
      <c r="J4" s="39">
        <f t="shared" ref="J4:J12" si="1">H4*(1-I4)</f>
        <v>886.34999999999991</v>
      </c>
      <c r="K4" s="24">
        <f t="shared" ref="K4:K12" si="2">H4*D4</f>
        <v>35342.04</v>
      </c>
      <c r="L4" s="48">
        <f t="shared" ref="L4:L12" si="3">J4*D4</f>
        <v>33574.938000000002</v>
      </c>
      <c r="M4" s="47" t="s">
        <v>133</v>
      </c>
      <c r="N4" s="42" t="s">
        <v>0</v>
      </c>
    </row>
    <row r="5" spans="1:19" ht="15" customHeight="1" x14ac:dyDescent="0.25">
      <c r="A5" s="127" t="s">
        <v>46</v>
      </c>
      <c r="B5" s="128">
        <v>41.72</v>
      </c>
      <c r="C5" s="114">
        <f t="shared" si="0"/>
        <v>6.8800000000000026</v>
      </c>
      <c r="D5" s="114">
        <v>48.6</v>
      </c>
      <c r="E5" s="115">
        <v>1</v>
      </c>
      <c r="F5" s="129" t="s">
        <v>18</v>
      </c>
      <c r="G5" s="117">
        <v>4.5</v>
      </c>
      <c r="H5" s="118">
        <v>904</v>
      </c>
      <c r="I5" s="118">
        <v>0.1</v>
      </c>
      <c r="J5" s="118">
        <f t="shared" si="1"/>
        <v>813.6</v>
      </c>
      <c r="K5" s="119">
        <f t="shared" si="2"/>
        <v>43934.400000000001</v>
      </c>
      <c r="L5" s="119">
        <f t="shared" si="3"/>
        <v>39540.959999999999</v>
      </c>
      <c r="M5" s="120" t="s">
        <v>26</v>
      </c>
      <c r="N5" s="130" t="s">
        <v>130</v>
      </c>
    </row>
    <row r="6" spans="1:19" ht="15" customHeight="1" x14ac:dyDescent="0.25">
      <c r="A6" s="3" t="s">
        <v>48</v>
      </c>
      <c r="B6" s="7">
        <v>37.64</v>
      </c>
      <c r="C6" s="5">
        <f t="shared" si="0"/>
        <v>6.2199999999999989</v>
      </c>
      <c r="D6" s="8">
        <v>43.86</v>
      </c>
      <c r="E6" s="9">
        <v>1</v>
      </c>
      <c r="F6" s="38" t="s">
        <v>18</v>
      </c>
      <c r="G6" s="27">
        <v>8.02</v>
      </c>
      <c r="H6" s="20">
        <v>904</v>
      </c>
      <c r="I6" s="39">
        <v>0.05</v>
      </c>
      <c r="J6" s="39">
        <f t="shared" si="1"/>
        <v>858.8</v>
      </c>
      <c r="K6" s="24">
        <f t="shared" si="2"/>
        <v>39649.440000000002</v>
      </c>
      <c r="L6" s="48">
        <f t="shared" si="3"/>
        <v>37666.968000000001</v>
      </c>
      <c r="M6" s="47" t="s">
        <v>133</v>
      </c>
      <c r="N6" s="43" t="s">
        <v>0</v>
      </c>
    </row>
    <row r="7" spans="1:19" ht="23.25" customHeight="1" x14ac:dyDescent="0.25">
      <c r="A7" s="3" t="s">
        <v>49</v>
      </c>
      <c r="B7" s="7">
        <v>37.64</v>
      </c>
      <c r="C7" s="8">
        <f t="shared" si="0"/>
        <v>6.2199999999999989</v>
      </c>
      <c r="D7" s="8">
        <v>43.86</v>
      </c>
      <c r="E7" s="9">
        <v>1</v>
      </c>
      <c r="F7" s="121" t="s">
        <v>18</v>
      </c>
      <c r="G7" s="27">
        <v>8.02</v>
      </c>
      <c r="H7" s="122">
        <v>904</v>
      </c>
      <c r="I7" s="122">
        <v>0.05</v>
      </c>
      <c r="J7" s="122">
        <f t="shared" si="1"/>
        <v>858.8</v>
      </c>
      <c r="K7" s="23">
        <f t="shared" si="2"/>
        <v>39649.440000000002</v>
      </c>
      <c r="L7" s="48">
        <f t="shared" si="3"/>
        <v>37666.968000000001</v>
      </c>
      <c r="M7" s="47" t="s">
        <v>133</v>
      </c>
      <c r="N7" s="43" t="s">
        <v>0</v>
      </c>
      <c r="S7" s="1" t="s">
        <v>128</v>
      </c>
    </row>
    <row r="8" spans="1:19" ht="16.5" customHeight="1" x14ac:dyDescent="0.25">
      <c r="A8" s="3" t="s">
        <v>50</v>
      </c>
      <c r="B8" s="7">
        <v>29.66</v>
      </c>
      <c r="C8" s="8">
        <f t="shared" si="0"/>
        <v>4.889999999999997</v>
      </c>
      <c r="D8" s="8">
        <v>34.549999999999997</v>
      </c>
      <c r="E8" s="9" t="s">
        <v>8</v>
      </c>
      <c r="F8" s="121" t="s">
        <v>18</v>
      </c>
      <c r="G8" s="27" t="s">
        <v>127</v>
      </c>
      <c r="H8" s="122">
        <v>904</v>
      </c>
      <c r="I8" s="122">
        <v>0.1</v>
      </c>
      <c r="J8" s="122">
        <f t="shared" si="1"/>
        <v>813.6</v>
      </c>
      <c r="K8" s="23">
        <f t="shared" si="2"/>
        <v>31233.199999999997</v>
      </c>
      <c r="L8" s="48">
        <f t="shared" si="3"/>
        <v>28109.879999999997</v>
      </c>
      <c r="M8" s="51" t="s">
        <v>26</v>
      </c>
      <c r="N8" s="43" t="s">
        <v>0</v>
      </c>
    </row>
    <row r="9" spans="1:19" ht="15" customHeight="1" x14ac:dyDescent="0.25">
      <c r="A9" s="3" t="s">
        <v>51</v>
      </c>
      <c r="B9" s="7">
        <v>30.22</v>
      </c>
      <c r="C9" s="5">
        <f t="shared" si="0"/>
        <v>5</v>
      </c>
      <c r="D9" s="8">
        <v>35.22</v>
      </c>
      <c r="E9" s="6" t="s">
        <v>8</v>
      </c>
      <c r="F9" s="10" t="s">
        <v>19</v>
      </c>
      <c r="G9" s="8">
        <v>9.59</v>
      </c>
      <c r="H9" s="20">
        <v>949</v>
      </c>
      <c r="I9" s="39">
        <v>0.05</v>
      </c>
      <c r="J9" s="39">
        <f t="shared" si="1"/>
        <v>901.55</v>
      </c>
      <c r="K9" s="24">
        <f t="shared" si="2"/>
        <v>33423.78</v>
      </c>
      <c r="L9" s="48">
        <f t="shared" si="3"/>
        <v>31752.590999999997</v>
      </c>
      <c r="M9" s="47" t="s">
        <v>133</v>
      </c>
      <c r="N9" s="43" t="s">
        <v>0</v>
      </c>
    </row>
    <row r="10" spans="1:19" ht="15" customHeight="1" x14ac:dyDescent="0.25">
      <c r="A10" s="3" t="s">
        <v>52</v>
      </c>
      <c r="B10" s="103">
        <v>87.21</v>
      </c>
      <c r="C10" s="5">
        <f t="shared" si="0"/>
        <v>14.400000000000006</v>
      </c>
      <c r="D10" s="8">
        <v>101.61</v>
      </c>
      <c r="E10" s="9">
        <v>2</v>
      </c>
      <c r="F10" s="10" t="s">
        <v>19</v>
      </c>
      <c r="G10" s="8">
        <v>9.01</v>
      </c>
      <c r="H10" s="20">
        <v>1033</v>
      </c>
      <c r="I10" s="39">
        <v>0.05</v>
      </c>
      <c r="J10" s="39">
        <f t="shared" si="1"/>
        <v>981.34999999999991</v>
      </c>
      <c r="K10" s="24">
        <f t="shared" si="2"/>
        <v>104963.13</v>
      </c>
      <c r="L10" s="48">
        <f t="shared" si="3"/>
        <v>99714.973499999993</v>
      </c>
      <c r="M10" s="47" t="s">
        <v>133</v>
      </c>
      <c r="N10" s="43" t="s">
        <v>0</v>
      </c>
    </row>
    <row r="11" spans="1:19" ht="15" customHeight="1" x14ac:dyDescent="0.25">
      <c r="A11" s="3" t="s">
        <v>53</v>
      </c>
      <c r="B11" s="7">
        <v>55.26</v>
      </c>
      <c r="C11" s="8">
        <f t="shared" si="0"/>
        <v>9.1300000000000026</v>
      </c>
      <c r="D11" s="8">
        <v>64.39</v>
      </c>
      <c r="E11" s="35">
        <v>1</v>
      </c>
      <c r="F11" s="10" t="s">
        <v>19</v>
      </c>
      <c r="G11" s="8">
        <v>5</v>
      </c>
      <c r="H11" s="20">
        <v>949</v>
      </c>
      <c r="I11" s="39">
        <v>0.05</v>
      </c>
      <c r="J11" s="39">
        <f t="shared" si="1"/>
        <v>901.55</v>
      </c>
      <c r="K11" s="34">
        <f t="shared" si="2"/>
        <v>61106.11</v>
      </c>
      <c r="L11" s="48">
        <f t="shared" si="3"/>
        <v>58050.804499999998</v>
      </c>
      <c r="M11" s="47" t="s">
        <v>133</v>
      </c>
      <c r="N11" s="42" t="s">
        <v>0</v>
      </c>
    </row>
    <row r="12" spans="1:19" ht="30.75" customHeight="1" x14ac:dyDescent="0.25">
      <c r="A12" s="131" t="s">
        <v>54</v>
      </c>
      <c r="B12" s="132">
        <v>41.24</v>
      </c>
      <c r="C12" s="73">
        <f t="shared" si="0"/>
        <v>6.8099999999999952</v>
      </c>
      <c r="D12" s="73">
        <v>48.05</v>
      </c>
      <c r="E12" s="80">
        <v>1</v>
      </c>
      <c r="F12" s="133" t="s">
        <v>19</v>
      </c>
      <c r="G12" s="73">
        <v>9.01</v>
      </c>
      <c r="H12" s="39">
        <v>1033</v>
      </c>
      <c r="I12" s="39">
        <v>0.05</v>
      </c>
      <c r="J12" s="39">
        <f t="shared" si="1"/>
        <v>981.34999999999991</v>
      </c>
      <c r="K12" s="76">
        <f t="shared" si="2"/>
        <v>49635.649999999994</v>
      </c>
      <c r="L12" s="76">
        <f t="shared" si="3"/>
        <v>47153.867499999993</v>
      </c>
      <c r="M12" s="77" t="s">
        <v>133</v>
      </c>
      <c r="N12" s="112" t="s">
        <v>130</v>
      </c>
    </row>
    <row r="13" spans="1:19" ht="15" customHeight="1" x14ac:dyDescent="0.25">
      <c r="A13" s="131" t="s">
        <v>55</v>
      </c>
      <c r="B13" s="132">
        <v>41.25</v>
      </c>
      <c r="C13" s="73">
        <f>D13-B13</f>
        <v>6.8100000000000023</v>
      </c>
      <c r="D13" s="73">
        <v>48.06</v>
      </c>
      <c r="E13" s="80">
        <v>1</v>
      </c>
      <c r="F13" s="133" t="s">
        <v>19</v>
      </c>
      <c r="G13" s="73">
        <v>9.3000000000000007</v>
      </c>
      <c r="H13" s="39">
        <v>1033</v>
      </c>
      <c r="I13" s="39">
        <v>0.05</v>
      </c>
      <c r="J13" s="39">
        <f>H13*(1-I13)</f>
        <v>981.34999999999991</v>
      </c>
      <c r="K13" s="76">
        <f>H13*D13</f>
        <v>49645.98</v>
      </c>
      <c r="L13" s="76">
        <f>J13*D13</f>
        <v>47163.680999999997</v>
      </c>
      <c r="M13" s="77" t="s">
        <v>133</v>
      </c>
      <c r="N13" s="112" t="s">
        <v>130</v>
      </c>
    </row>
    <row r="14" spans="1:19" ht="15" customHeight="1" x14ac:dyDescent="0.25">
      <c r="A14" s="131" t="s">
        <v>56</v>
      </c>
      <c r="B14" s="132">
        <v>42.6</v>
      </c>
      <c r="C14" s="73">
        <f>D14-B14</f>
        <v>7.0300000000000011</v>
      </c>
      <c r="D14" s="73">
        <v>49.63</v>
      </c>
      <c r="E14" s="80">
        <v>1</v>
      </c>
      <c r="F14" s="133" t="s">
        <v>19</v>
      </c>
      <c r="G14" s="73">
        <v>9.4</v>
      </c>
      <c r="H14" s="39">
        <v>1033</v>
      </c>
      <c r="I14" s="39">
        <v>0.05</v>
      </c>
      <c r="J14" s="39">
        <f>H14*(1-I14)</f>
        <v>981.34999999999991</v>
      </c>
      <c r="K14" s="76">
        <f>H14*D14</f>
        <v>51267.79</v>
      </c>
      <c r="L14" s="76">
        <f>J14*D14</f>
        <v>48704.400499999996</v>
      </c>
      <c r="M14" s="77" t="s">
        <v>26</v>
      </c>
      <c r="N14" s="112" t="s">
        <v>130</v>
      </c>
    </row>
    <row r="15" spans="1:19" s="36" customFormat="1" ht="15" customHeight="1" x14ac:dyDescent="0.25">
      <c r="A15" s="142" t="s">
        <v>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4"/>
    </row>
    <row r="16" spans="1:19" ht="15" customHeight="1" x14ac:dyDescent="0.25">
      <c r="A16" s="14" t="s">
        <v>57</v>
      </c>
      <c r="B16" s="18">
        <v>53.44</v>
      </c>
      <c r="C16" s="5">
        <f t="shared" ref="C16:C27" si="4">D16-B16</f>
        <v>8.82</v>
      </c>
      <c r="D16" s="18">
        <v>62.26</v>
      </c>
      <c r="E16" s="12">
        <v>2</v>
      </c>
      <c r="F16" s="13" t="s">
        <v>18</v>
      </c>
      <c r="G16" s="27" t="s">
        <v>127</v>
      </c>
      <c r="H16" s="20">
        <v>949</v>
      </c>
      <c r="I16" s="39">
        <v>0.05</v>
      </c>
      <c r="J16" s="39">
        <f t="shared" ref="J16:J27" si="5">H16*(1-I16)</f>
        <v>901.55</v>
      </c>
      <c r="K16" s="24">
        <f t="shared" ref="K16:K27" si="6">H16*D16</f>
        <v>59084.74</v>
      </c>
      <c r="L16" s="48">
        <f>J16*D16</f>
        <v>56130.502999999997</v>
      </c>
      <c r="M16" s="47" t="s">
        <v>133</v>
      </c>
      <c r="N16" s="44" t="s">
        <v>0</v>
      </c>
    </row>
    <row r="17" spans="1:14" ht="15" customHeight="1" x14ac:dyDescent="0.25">
      <c r="A17" s="14" t="s">
        <v>58</v>
      </c>
      <c r="B17" s="18">
        <v>41.69</v>
      </c>
      <c r="C17" s="5">
        <f t="shared" si="4"/>
        <v>6.8800000000000026</v>
      </c>
      <c r="D17" s="18">
        <v>48.57</v>
      </c>
      <c r="E17" s="12">
        <v>1</v>
      </c>
      <c r="F17" s="13" t="s">
        <v>18</v>
      </c>
      <c r="G17" s="27" t="s">
        <v>127</v>
      </c>
      <c r="H17" s="20">
        <v>949</v>
      </c>
      <c r="I17" s="39">
        <v>0.05</v>
      </c>
      <c r="J17" s="39">
        <f t="shared" si="5"/>
        <v>901.55</v>
      </c>
      <c r="K17" s="24">
        <f t="shared" si="6"/>
        <v>46092.93</v>
      </c>
      <c r="L17" s="48">
        <f>J17*D17</f>
        <v>43788.283499999998</v>
      </c>
      <c r="M17" s="47" t="s">
        <v>133</v>
      </c>
      <c r="N17" s="44" t="s">
        <v>0</v>
      </c>
    </row>
    <row r="18" spans="1:14" ht="15" customHeight="1" x14ac:dyDescent="0.25">
      <c r="A18" s="14" t="s">
        <v>59</v>
      </c>
      <c r="B18" s="18">
        <v>37.909999999999997</v>
      </c>
      <c r="C18" s="5">
        <f t="shared" si="4"/>
        <v>6.2600000000000051</v>
      </c>
      <c r="D18" s="18">
        <v>44.17</v>
      </c>
      <c r="E18" s="12">
        <v>1</v>
      </c>
      <c r="F18" s="13" t="s">
        <v>18</v>
      </c>
      <c r="G18" s="27" t="s">
        <v>127</v>
      </c>
      <c r="H18" s="20">
        <v>949</v>
      </c>
      <c r="I18" s="39">
        <v>0.05</v>
      </c>
      <c r="J18" s="39">
        <f t="shared" si="5"/>
        <v>901.55</v>
      </c>
      <c r="K18" s="22">
        <f t="shared" si="6"/>
        <v>41917.33</v>
      </c>
      <c r="L18" s="48">
        <f>J18*D18</f>
        <v>39821.463499999998</v>
      </c>
      <c r="M18" s="47" t="s">
        <v>133</v>
      </c>
      <c r="N18" s="44" t="s">
        <v>0</v>
      </c>
    </row>
    <row r="19" spans="1:14" ht="14.25" customHeight="1" x14ac:dyDescent="0.25">
      <c r="A19" s="72" t="s">
        <v>60</v>
      </c>
      <c r="B19" s="73">
        <v>37.909999999999997</v>
      </c>
      <c r="C19" s="73">
        <f t="shared" si="4"/>
        <v>6.2600000000000051</v>
      </c>
      <c r="D19" s="73">
        <v>44.17</v>
      </c>
      <c r="E19" s="74">
        <v>1</v>
      </c>
      <c r="F19" s="75" t="s">
        <v>18</v>
      </c>
      <c r="G19" s="79" t="s">
        <v>127</v>
      </c>
      <c r="H19" s="39">
        <v>949</v>
      </c>
      <c r="I19" s="39">
        <v>0.05</v>
      </c>
      <c r="J19" s="39">
        <f t="shared" si="5"/>
        <v>901.55</v>
      </c>
      <c r="K19" s="83">
        <f t="shared" si="6"/>
        <v>41917.33</v>
      </c>
      <c r="L19" s="76">
        <f t="shared" ref="L19:L27" si="7">J19*D19</f>
        <v>39821.463499999998</v>
      </c>
      <c r="M19" s="77" t="s">
        <v>133</v>
      </c>
      <c r="N19" s="112" t="s">
        <v>130</v>
      </c>
    </row>
    <row r="20" spans="1:14" ht="15" customHeight="1" x14ac:dyDescent="0.25">
      <c r="A20" s="14" t="s">
        <v>61</v>
      </c>
      <c r="B20" s="18">
        <v>41.69</v>
      </c>
      <c r="C20" s="5">
        <f t="shared" si="4"/>
        <v>6.8800000000000026</v>
      </c>
      <c r="D20" s="18">
        <v>48.57</v>
      </c>
      <c r="E20" s="12">
        <v>1</v>
      </c>
      <c r="F20" s="13" t="s">
        <v>18</v>
      </c>
      <c r="G20" s="27" t="s">
        <v>127</v>
      </c>
      <c r="H20" s="20">
        <v>949</v>
      </c>
      <c r="I20" s="39">
        <v>0.05</v>
      </c>
      <c r="J20" s="39">
        <f t="shared" si="5"/>
        <v>901.55</v>
      </c>
      <c r="K20" s="24">
        <f t="shared" si="6"/>
        <v>46092.93</v>
      </c>
      <c r="L20" s="48">
        <f t="shared" si="7"/>
        <v>43788.283499999998</v>
      </c>
      <c r="M20" s="47" t="s">
        <v>133</v>
      </c>
      <c r="N20" s="44" t="s">
        <v>0</v>
      </c>
    </row>
    <row r="21" spans="1:14" ht="15.75" customHeight="1" x14ac:dyDescent="0.25">
      <c r="A21" s="113" t="s">
        <v>62</v>
      </c>
      <c r="B21" s="114">
        <v>37.909999999999997</v>
      </c>
      <c r="C21" s="114">
        <f t="shared" si="4"/>
        <v>6.2600000000000051</v>
      </c>
      <c r="D21" s="114">
        <v>44.17</v>
      </c>
      <c r="E21" s="115">
        <v>1</v>
      </c>
      <c r="F21" s="116" t="s">
        <v>18</v>
      </c>
      <c r="G21" s="117" t="s">
        <v>127</v>
      </c>
      <c r="H21" s="118">
        <v>949</v>
      </c>
      <c r="I21" s="118">
        <v>0.1</v>
      </c>
      <c r="J21" s="118">
        <f t="shared" si="5"/>
        <v>854.1</v>
      </c>
      <c r="K21" s="119">
        <f t="shared" si="6"/>
        <v>41917.33</v>
      </c>
      <c r="L21" s="119">
        <f t="shared" si="7"/>
        <v>37725.597000000002</v>
      </c>
      <c r="M21" s="120" t="s">
        <v>26</v>
      </c>
      <c r="N21" s="126" t="s">
        <v>130</v>
      </c>
    </row>
    <row r="22" spans="1:14" ht="15" customHeight="1" x14ac:dyDescent="0.25">
      <c r="A22" s="14" t="s">
        <v>63</v>
      </c>
      <c r="B22" s="18">
        <v>53.58</v>
      </c>
      <c r="C22" s="5">
        <f t="shared" si="4"/>
        <v>8.8500000000000014</v>
      </c>
      <c r="D22" s="18">
        <v>62.43</v>
      </c>
      <c r="E22" s="12">
        <v>1</v>
      </c>
      <c r="F22" s="13" t="s">
        <v>19</v>
      </c>
      <c r="G22" s="27" t="s">
        <v>127</v>
      </c>
      <c r="H22" s="20">
        <v>969</v>
      </c>
      <c r="I22" s="40">
        <v>0.1</v>
      </c>
      <c r="J22" s="39">
        <f t="shared" si="5"/>
        <v>872.1</v>
      </c>
      <c r="K22" s="24">
        <f t="shared" si="6"/>
        <v>60494.67</v>
      </c>
      <c r="L22" s="50">
        <f t="shared" si="7"/>
        <v>54445.203000000001</v>
      </c>
      <c r="M22" s="51" t="s">
        <v>26</v>
      </c>
      <c r="N22" s="44" t="s">
        <v>0</v>
      </c>
    </row>
    <row r="23" spans="1:14" ht="30.75" customHeight="1" x14ac:dyDescent="0.25">
      <c r="A23" s="72" t="s">
        <v>64</v>
      </c>
      <c r="B23" s="73">
        <v>45.97</v>
      </c>
      <c r="C23" s="73">
        <f t="shared" si="4"/>
        <v>7.5900000000000034</v>
      </c>
      <c r="D23" s="73">
        <v>53.56</v>
      </c>
      <c r="E23" s="74">
        <v>1</v>
      </c>
      <c r="F23" s="75" t="s">
        <v>19</v>
      </c>
      <c r="G23" s="79" t="s">
        <v>127</v>
      </c>
      <c r="H23" s="39">
        <v>969</v>
      </c>
      <c r="I23" s="39">
        <v>0.05</v>
      </c>
      <c r="J23" s="39">
        <f t="shared" si="5"/>
        <v>920.55</v>
      </c>
      <c r="K23" s="76">
        <f t="shared" si="6"/>
        <v>51899.64</v>
      </c>
      <c r="L23" s="76">
        <f t="shared" si="7"/>
        <v>49304.658000000003</v>
      </c>
      <c r="M23" s="77" t="s">
        <v>133</v>
      </c>
      <c r="N23" s="112" t="s">
        <v>132</v>
      </c>
    </row>
    <row r="24" spans="1:14" ht="15" customHeight="1" x14ac:dyDescent="0.25">
      <c r="A24" s="14" t="s">
        <v>129</v>
      </c>
      <c r="B24" s="8">
        <v>73.709999999999994</v>
      </c>
      <c r="C24" s="8">
        <f t="shared" si="4"/>
        <v>12.170000000000002</v>
      </c>
      <c r="D24" s="8">
        <v>85.88</v>
      </c>
      <c r="E24" s="9">
        <v>2</v>
      </c>
      <c r="F24" s="13" t="s">
        <v>19</v>
      </c>
      <c r="G24" s="27" t="s">
        <v>127</v>
      </c>
      <c r="H24" s="20">
        <v>1033</v>
      </c>
      <c r="I24" s="40">
        <v>0.1</v>
      </c>
      <c r="J24" s="39">
        <f t="shared" si="5"/>
        <v>929.7</v>
      </c>
      <c r="K24" s="34">
        <f t="shared" si="6"/>
        <v>88714.04</v>
      </c>
      <c r="L24" s="50">
        <f t="shared" si="7"/>
        <v>79842.635999999999</v>
      </c>
      <c r="M24" s="51" t="s">
        <v>26</v>
      </c>
      <c r="N24" s="42" t="s">
        <v>0</v>
      </c>
    </row>
    <row r="25" spans="1:14" ht="15" customHeight="1" x14ac:dyDescent="0.25">
      <c r="A25" s="11" t="s">
        <v>65</v>
      </c>
      <c r="B25" s="18">
        <v>45.97</v>
      </c>
      <c r="C25" s="5">
        <f t="shared" si="4"/>
        <v>7.5900000000000034</v>
      </c>
      <c r="D25" s="18">
        <v>53.56</v>
      </c>
      <c r="E25" s="9">
        <v>1</v>
      </c>
      <c r="F25" s="13" t="s">
        <v>19</v>
      </c>
      <c r="G25" s="27" t="s">
        <v>127</v>
      </c>
      <c r="H25" s="20">
        <v>1033</v>
      </c>
      <c r="I25" s="39">
        <v>0.05</v>
      </c>
      <c r="J25" s="39">
        <f t="shared" si="5"/>
        <v>981.34999999999991</v>
      </c>
      <c r="K25" s="34">
        <f t="shared" si="6"/>
        <v>55327.48</v>
      </c>
      <c r="L25" s="48">
        <f t="shared" si="7"/>
        <v>52561.106</v>
      </c>
      <c r="M25" s="47" t="s">
        <v>133</v>
      </c>
      <c r="N25" s="43" t="s">
        <v>0</v>
      </c>
    </row>
    <row r="26" spans="1:14" ht="15" customHeight="1" x14ac:dyDescent="0.25">
      <c r="A26" s="14" t="s">
        <v>66</v>
      </c>
      <c r="B26" s="18">
        <v>45.97</v>
      </c>
      <c r="C26" s="5">
        <f t="shared" ref="C26" si="8">D26-B26</f>
        <v>7.5900000000000034</v>
      </c>
      <c r="D26" s="18">
        <v>53.56</v>
      </c>
      <c r="E26" s="12">
        <v>1</v>
      </c>
      <c r="F26" s="13" t="s">
        <v>19</v>
      </c>
      <c r="G26" s="27" t="s">
        <v>127</v>
      </c>
      <c r="H26" s="20">
        <v>1033</v>
      </c>
      <c r="I26" s="40">
        <v>0.05</v>
      </c>
      <c r="J26" s="39">
        <f t="shared" ref="J26" si="9">H26*(1-I26)</f>
        <v>981.34999999999991</v>
      </c>
      <c r="K26" s="22">
        <f t="shared" ref="K26" si="10">H26*D26</f>
        <v>55327.48</v>
      </c>
      <c r="L26" s="48">
        <f t="shared" ref="L26" si="11">J26*D26</f>
        <v>52561.106</v>
      </c>
      <c r="M26" s="47" t="s">
        <v>133</v>
      </c>
      <c r="N26" s="44" t="s">
        <v>0</v>
      </c>
    </row>
    <row r="27" spans="1:14" ht="15" customHeight="1" x14ac:dyDescent="0.25">
      <c r="A27" s="11" t="s">
        <v>67</v>
      </c>
      <c r="B27" s="18">
        <v>62.46</v>
      </c>
      <c r="C27" s="5">
        <f t="shared" si="4"/>
        <v>10.32</v>
      </c>
      <c r="D27" s="18">
        <v>72.78</v>
      </c>
      <c r="E27" s="12">
        <v>2</v>
      </c>
      <c r="F27" s="13" t="s">
        <v>19</v>
      </c>
      <c r="G27" s="27" t="s">
        <v>127</v>
      </c>
      <c r="H27" s="20">
        <v>999</v>
      </c>
      <c r="I27" s="40">
        <v>0.1</v>
      </c>
      <c r="J27" s="39">
        <f t="shared" si="5"/>
        <v>899.1</v>
      </c>
      <c r="K27" s="22">
        <f t="shared" si="6"/>
        <v>72707.22</v>
      </c>
      <c r="L27" s="50">
        <f t="shared" si="7"/>
        <v>65436.498</v>
      </c>
      <c r="M27" s="51" t="s">
        <v>26</v>
      </c>
      <c r="N27" s="44" t="s">
        <v>0</v>
      </c>
    </row>
    <row r="28" spans="1:14" s="36" customFormat="1" ht="15" customHeight="1" x14ac:dyDescent="0.25">
      <c r="A28" s="145" t="s">
        <v>4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7"/>
    </row>
    <row r="29" spans="1:14" ht="15" customHeight="1" x14ac:dyDescent="0.25">
      <c r="A29" s="14" t="s">
        <v>68</v>
      </c>
      <c r="B29" s="18">
        <v>53.44</v>
      </c>
      <c r="C29" s="5">
        <f t="shared" ref="C29:C41" si="12">D29-B29</f>
        <v>8.82</v>
      </c>
      <c r="D29" s="18">
        <v>62.26</v>
      </c>
      <c r="E29" s="12">
        <v>2</v>
      </c>
      <c r="F29" s="13" t="s">
        <v>21</v>
      </c>
      <c r="G29" s="27" t="s">
        <v>127</v>
      </c>
      <c r="H29" s="20">
        <v>999</v>
      </c>
      <c r="I29" s="39">
        <v>0.05</v>
      </c>
      <c r="J29" s="39">
        <f t="shared" ref="J29:J41" si="13">H29*(1-I29)</f>
        <v>949.05</v>
      </c>
      <c r="K29" s="24">
        <f t="shared" ref="K29:K41" si="14">H29*D29</f>
        <v>62197.74</v>
      </c>
      <c r="L29" s="48">
        <f>J29*D29</f>
        <v>59087.852999999996</v>
      </c>
      <c r="M29" s="47" t="s">
        <v>133</v>
      </c>
      <c r="N29" s="44" t="s">
        <v>0</v>
      </c>
    </row>
    <row r="30" spans="1:14" ht="15" customHeight="1" x14ac:dyDescent="0.25">
      <c r="A30" s="14" t="s">
        <v>69</v>
      </c>
      <c r="B30" s="18">
        <v>41.72</v>
      </c>
      <c r="C30" s="5">
        <f t="shared" si="12"/>
        <v>6.8900000000000006</v>
      </c>
      <c r="D30" s="18">
        <v>48.61</v>
      </c>
      <c r="E30" s="12">
        <v>1</v>
      </c>
      <c r="F30" s="13" t="s">
        <v>21</v>
      </c>
      <c r="G30" s="27" t="s">
        <v>127</v>
      </c>
      <c r="H30" s="20">
        <v>999</v>
      </c>
      <c r="I30" s="39">
        <v>0.05</v>
      </c>
      <c r="J30" s="39">
        <f t="shared" si="13"/>
        <v>949.05</v>
      </c>
      <c r="K30" s="24">
        <f t="shared" si="14"/>
        <v>48561.39</v>
      </c>
      <c r="L30" s="48">
        <f t="shared" ref="L30:L41" si="15">J30*D30</f>
        <v>46133.320499999994</v>
      </c>
      <c r="M30" s="47" t="s">
        <v>133</v>
      </c>
      <c r="N30" s="44" t="s">
        <v>0</v>
      </c>
    </row>
    <row r="31" spans="1:14" ht="15" customHeight="1" x14ac:dyDescent="0.25">
      <c r="A31" s="72" t="s">
        <v>70</v>
      </c>
      <c r="B31" s="73">
        <v>36.86</v>
      </c>
      <c r="C31" s="73">
        <f t="shared" si="12"/>
        <v>6.0900000000000034</v>
      </c>
      <c r="D31" s="73">
        <v>42.95</v>
      </c>
      <c r="E31" s="74">
        <v>1</v>
      </c>
      <c r="F31" s="75" t="s">
        <v>21</v>
      </c>
      <c r="G31" s="79" t="s">
        <v>127</v>
      </c>
      <c r="H31" s="39">
        <v>999</v>
      </c>
      <c r="I31" s="39">
        <v>0.05</v>
      </c>
      <c r="J31" s="39">
        <f t="shared" si="13"/>
        <v>949.05</v>
      </c>
      <c r="K31" s="83">
        <f t="shared" si="14"/>
        <v>42907.05</v>
      </c>
      <c r="L31" s="76">
        <f t="shared" si="15"/>
        <v>40761.697500000002</v>
      </c>
      <c r="M31" s="77" t="s">
        <v>133</v>
      </c>
      <c r="N31" s="85" t="s">
        <v>130</v>
      </c>
    </row>
    <row r="32" spans="1:14" ht="15" customHeight="1" x14ac:dyDescent="0.25">
      <c r="A32" s="72" t="s">
        <v>71</v>
      </c>
      <c r="B32" s="73">
        <v>36.86</v>
      </c>
      <c r="C32" s="73">
        <f t="shared" si="12"/>
        <v>6.0900000000000034</v>
      </c>
      <c r="D32" s="73">
        <v>42.95</v>
      </c>
      <c r="E32" s="74">
        <v>1</v>
      </c>
      <c r="F32" s="75" t="s">
        <v>21</v>
      </c>
      <c r="G32" s="79" t="s">
        <v>127</v>
      </c>
      <c r="H32" s="39">
        <v>999</v>
      </c>
      <c r="I32" s="39">
        <v>0.05</v>
      </c>
      <c r="J32" s="39">
        <f t="shared" si="13"/>
        <v>949.05</v>
      </c>
      <c r="K32" s="83">
        <f t="shared" si="14"/>
        <v>42907.05</v>
      </c>
      <c r="L32" s="76">
        <f t="shared" si="15"/>
        <v>40761.697500000002</v>
      </c>
      <c r="M32" s="77" t="s">
        <v>133</v>
      </c>
      <c r="N32" s="85" t="s">
        <v>130</v>
      </c>
    </row>
    <row r="33" spans="1:14" ht="15" customHeight="1" x14ac:dyDescent="0.25">
      <c r="A33" s="14" t="s">
        <v>72</v>
      </c>
      <c r="B33" s="18">
        <v>41.72</v>
      </c>
      <c r="C33" s="5">
        <f t="shared" si="12"/>
        <v>6.8900000000000006</v>
      </c>
      <c r="D33" s="18">
        <v>48.61</v>
      </c>
      <c r="E33" s="12">
        <v>1</v>
      </c>
      <c r="F33" s="13" t="s">
        <v>21</v>
      </c>
      <c r="G33" s="27" t="s">
        <v>127</v>
      </c>
      <c r="H33" s="20">
        <v>999</v>
      </c>
      <c r="I33" s="39">
        <v>0.05</v>
      </c>
      <c r="J33" s="39">
        <f t="shared" si="13"/>
        <v>949.05</v>
      </c>
      <c r="K33" s="22">
        <f t="shared" si="14"/>
        <v>48561.39</v>
      </c>
      <c r="L33" s="48">
        <f t="shared" si="15"/>
        <v>46133.320499999994</v>
      </c>
      <c r="M33" s="47" t="s">
        <v>133</v>
      </c>
      <c r="N33" s="44" t="s">
        <v>0</v>
      </c>
    </row>
    <row r="34" spans="1:14" ht="15" customHeight="1" x14ac:dyDescent="0.25">
      <c r="A34" s="105" t="s">
        <v>73</v>
      </c>
      <c r="B34" s="106">
        <v>59.95</v>
      </c>
      <c r="C34" s="28">
        <f t="shared" si="12"/>
        <v>9.8999999999999915</v>
      </c>
      <c r="D34" s="106">
        <v>69.849999999999994</v>
      </c>
      <c r="E34" s="107">
        <v>2</v>
      </c>
      <c r="F34" s="108" t="s">
        <v>21</v>
      </c>
      <c r="G34" s="27" t="s">
        <v>127</v>
      </c>
      <c r="H34" s="109">
        <v>999</v>
      </c>
      <c r="I34" s="82">
        <v>0.05</v>
      </c>
      <c r="J34" s="82">
        <f t="shared" si="13"/>
        <v>949.05</v>
      </c>
      <c r="K34" s="22">
        <v>65000</v>
      </c>
      <c r="L34" s="110">
        <v>58500</v>
      </c>
      <c r="M34" s="47" t="s">
        <v>133</v>
      </c>
      <c r="N34" s="111" t="s">
        <v>0</v>
      </c>
    </row>
    <row r="35" spans="1:14" ht="15" customHeight="1" x14ac:dyDescent="0.25">
      <c r="A35" s="14" t="s">
        <v>74</v>
      </c>
      <c r="B35" s="18">
        <v>62.46</v>
      </c>
      <c r="C35" s="5">
        <f t="shared" si="12"/>
        <v>10.32</v>
      </c>
      <c r="D35" s="18">
        <v>72.78</v>
      </c>
      <c r="E35" s="12">
        <v>2</v>
      </c>
      <c r="F35" s="13" t="s">
        <v>19</v>
      </c>
      <c r="G35" s="27" t="s">
        <v>127</v>
      </c>
      <c r="H35" s="20">
        <v>1020</v>
      </c>
      <c r="I35" s="39">
        <v>0.05</v>
      </c>
      <c r="J35" s="39">
        <f t="shared" si="13"/>
        <v>969</v>
      </c>
      <c r="K35" s="22">
        <f t="shared" si="14"/>
        <v>74235.600000000006</v>
      </c>
      <c r="L35" s="48">
        <f t="shared" si="15"/>
        <v>70523.820000000007</v>
      </c>
      <c r="M35" s="47" t="s">
        <v>133</v>
      </c>
      <c r="N35" s="44" t="s">
        <v>0</v>
      </c>
    </row>
    <row r="36" spans="1:14" ht="15" customHeight="1" x14ac:dyDescent="0.25">
      <c r="A36" s="14" t="s">
        <v>75</v>
      </c>
      <c r="B36" s="18">
        <v>45.97</v>
      </c>
      <c r="C36" s="5">
        <f t="shared" si="12"/>
        <v>7.5900000000000034</v>
      </c>
      <c r="D36" s="18">
        <v>53.56</v>
      </c>
      <c r="E36" s="12">
        <v>1</v>
      </c>
      <c r="F36" s="13" t="s">
        <v>19</v>
      </c>
      <c r="G36" s="27" t="s">
        <v>127</v>
      </c>
      <c r="H36" s="20">
        <v>1089</v>
      </c>
      <c r="I36" s="39">
        <v>0.05</v>
      </c>
      <c r="J36" s="39">
        <f t="shared" si="13"/>
        <v>1034.55</v>
      </c>
      <c r="K36" s="24">
        <f t="shared" si="14"/>
        <v>58326.840000000004</v>
      </c>
      <c r="L36" s="48">
        <f t="shared" si="15"/>
        <v>55410.498</v>
      </c>
      <c r="M36" s="47" t="s">
        <v>133</v>
      </c>
      <c r="N36" s="44" t="s">
        <v>0</v>
      </c>
    </row>
    <row r="37" spans="1:14" ht="15" customHeight="1" x14ac:dyDescent="0.25">
      <c r="A37" s="14" t="s">
        <v>76</v>
      </c>
      <c r="B37" s="18">
        <v>45.97</v>
      </c>
      <c r="C37" s="5">
        <f t="shared" si="12"/>
        <v>7.5900000000000034</v>
      </c>
      <c r="D37" s="18">
        <v>53.56</v>
      </c>
      <c r="E37" s="12">
        <v>1</v>
      </c>
      <c r="F37" s="13" t="s">
        <v>19</v>
      </c>
      <c r="G37" s="27" t="s">
        <v>127</v>
      </c>
      <c r="H37" s="20">
        <v>1089</v>
      </c>
      <c r="I37" s="39">
        <v>0.05</v>
      </c>
      <c r="J37" s="39">
        <f t="shared" si="13"/>
        <v>1034.55</v>
      </c>
      <c r="K37" s="24">
        <f t="shared" si="14"/>
        <v>58326.840000000004</v>
      </c>
      <c r="L37" s="48">
        <f t="shared" si="15"/>
        <v>55410.498</v>
      </c>
      <c r="M37" s="47" t="s">
        <v>133</v>
      </c>
      <c r="N37" s="43" t="s">
        <v>0</v>
      </c>
    </row>
    <row r="38" spans="1:14" ht="15" customHeight="1" x14ac:dyDescent="0.25">
      <c r="A38" s="14" t="s">
        <v>77</v>
      </c>
      <c r="B38" s="18">
        <v>73.709999999999994</v>
      </c>
      <c r="C38" s="5">
        <f t="shared" si="12"/>
        <v>12.170000000000002</v>
      </c>
      <c r="D38" s="18">
        <v>85.88</v>
      </c>
      <c r="E38" s="12">
        <v>2</v>
      </c>
      <c r="F38" s="13" t="s">
        <v>19</v>
      </c>
      <c r="G38" s="27" t="s">
        <v>127</v>
      </c>
      <c r="H38" s="20">
        <v>1020</v>
      </c>
      <c r="I38" s="39">
        <v>0.05</v>
      </c>
      <c r="J38" s="39">
        <f t="shared" si="13"/>
        <v>969</v>
      </c>
      <c r="K38" s="24">
        <f t="shared" si="14"/>
        <v>87597.599999999991</v>
      </c>
      <c r="L38" s="48">
        <f t="shared" si="15"/>
        <v>83217.72</v>
      </c>
      <c r="M38" s="47" t="s">
        <v>133</v>
      </c>
      <c r="N38" s="44" t="s">
        <v>0</v>
      </c>
    </row>
    <row r="39" spans="1:14" ht="15" customHeight="1" x14ac:dyDescent="0.25">
      <c r="A39" s="14" t="s">
        <v>78</v>
      </c>
      <c r="B39" s="18">
        <v>45.97</v>
      </c>
      <c r="C39" s="5">
        <f t="shared" si="12"/>
        <v>7.5900000000000034</v>
      </c>
      <c r="D39" s="18">
        <v>53.56</v>
      </c>
      <c r="E39" s="12">
        <v>1</v>
      </c>
      <c r="F39" s="13" t="s">
        <v>19</v>
      </c>
      <c r="G39" s="27" t="s">
        <v>127</v>
      </c>
      <c r="H39" s="20">
        <v>1089</v>
      </c>
      <c r="I39" s="39">
        <v>0.05</v>
      </c>
      <c r="J39" s="39">
        <f t="shared" si="13"/>
        <v>1034.55</v>
      </c>
      <c r="K39" s="24">
        <f t="shared" si="14"/>
        <v>58326.840000000004</v>
      </c>
      <c r="L39" s="48">
        <f t="shared" si="15"/>
        <v>55410.498</v>
      </c>
      <c r="M39" s="47" t="s">
        <v>133</v>
      </c>
      <c r="N39" s="43" t="s">
        <v>0</v>
      </c>
    </row>
    <row r="40" spans="1:14" ht="30" customHeight="1" x14ac:dyDescent="0.25">
      <c r="A40" s="72" t="s">
        <v>79</v>
      </c>
      <c r="B40" s="73">
        <v>45.97</v>
      </c>
      <c r="C40" s="73">
        <f t="shared" ref="C40" si="16">D40-B40</f>
        <v>7.5900000000000034</v>
      </c>
      <c r="D40" s="73">
        <v>53.56</v>
      </c>
      <c r="E40" s="74">
        <v>1</v>
      </c>
      <c r="F40" s="75" t="s">
        <v>19</v>
      </c>
      <c r="G40" s="79" t="s">
        <v>127</v>
      </c>
      <c r="H40" s="39">
        <v>1089</v>
      </c>
      <c r="I40" s="39">
        <v>0.05</v>
      </c>
      <c r="J40" s="39">
        <f t="shared" ref="J40" si="17">H40*(1-I40)</f>
        <v>1034.55</v>
      </c>
      <c r="K40" s="76">
        <f t="shared" ref="K40" si="18">H40*D40</f>
        <v>58326.840000000004</v>
      </c>
      <c r="L40" s="76">
        <f t="shared" ref="L40" si="19">J40*D40</f>
        <v>55410.498</v>
      </c>
      <c r="M40" s="77" t="s">
        <v>133</v>
      </c>
      <c r="N40" s="125" t="s">
        <v>131</v>
      </c>
    </row>
    <row r="41" spans="1:14" ht="15" customHeight="1" x14ac:dyDescent="0.25">
      <c r="A41" s="14" t="s">
        <v>80</v>
      </c>
      <c r="B41" s="18">
        <v>62.46</v>
      </c>
      <c r="C41" s="5">
        <f t="shared" si="12"/>
        <v>10.32</v>
      </c>
      <c r="D41" s="18">
        <v>72.78</v>
      </c>
      <c r="E41" s="12">
        <v>2</v>
      </c>
      <c r="F41" s="13" t="s">
        <v>19</v>
      </c>
      <c r="G41" s="27" t="s">
        <v>127</v>
      </c>
      <c r="H41" s="20">
        <v>1020</v>
      </c>
      <c r="I41" s="39">
        <v>0.05</v>
      </c>
      <c r="J41" s="39">
        <f t="shared" si="13"/>
        <v>969</v>
      </c>
      <c r="K41" s="24">
        <f t="shared" si="14"/>
        <v>74235.600000000006</v>
      </c>
      <c r="L41" s="48">
        <f t="shared" si="15"/>
        <v>70523.820000000007</v>
      </c>
      <c r="M41" s="47" t="s">
        <v>133</v>
      </c>
      <c r="N41" s="44" t="s">
        <v>0</v>
      </c>
    </row>
    <row r="42" spans="1:14" s="36" customFormat="1" ht="15" customHeight="1" x14ac:dyDescent="0.25">
      <c r="A42" s="145" t="s">
        <v>5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7"/>
    </row>
    <row r="43" spans="1:14" ht="15" customHeight="1" x14ac:dyDescent="0.25">
      <c r="A43" s="14" t="s">
        <v>81</v>
      </c>
      <c r="B43" s="18">
        <v>38.11</v>
      </c>
      <c r="C43" s="5">
        <f t="shared" ref="C43:C53" si="20">D43-B43</f>
        <v>6.2899999999999991</v>
      </c>
      <c r="D43" s="18">
        <v>44.4</v>
      </c>
      <c r="E43" s="12">
        <v>1</v>
      </c>
      <c r="F43" s="13" t="s">
        <v>21</v>
      </c>
      <c r="G43" s="27" t="s">
        <v>127</v>
      </c>
      <c r="H43" s="20">
        <v>1033</v>
      </c>
      <c r="I43" s="39">
        <v>0.05</v>
      </c>
      <c r="J43" s="39">
        <f t="shared" ref="J43:J53" si="21">H43*(1-I43)</f>
        <v>981.34999999999991</v>
      </c>
      <c r="K43" s="24">
        <f t="shared" ref="K43:K53" si="22">H43*D43</f>
        <v>45865.2</v>
      </c>
      <c r="L43" s="48">
        <f>J43*D43</f>
        <v>43571.939999999995</v>
      </c>
      <c r="M43" s="47" t="s">
        <v>133</v>
      </c>
      <c r="N43" s="44" t="s">
        <v>0</v>
      </c>
    </row>
    <row r="44" spans="1:14" ht="15" customHeight="1" x14ac:dyDescent="0.25">
      <c r="A44" s="14" t="s">
        <v>82</v>
      </c>
      <c r="B44" s="18">
        <v>41.69</v>
      </c>
      <c r="C44" s="5">
        <f t="shared" si="20"/>
        <v>6.8800000000000026</v>
      </c>
      <c r="D44" s="18">
        <v>48.57</v>
      </c>
      <c r="E44" s="12">
        <v>1</v>
      </c>
      <c r="F44" s="13" t="s">
        <v>21</v>
      </c>
      <c r="G44" s="27" t="s">
        <v>127</v>
      </c>
      <c r="H44" s="20">
        <v>1033</v>
      </c>
      <c r="I44" s="39">
        <v>0.05</v>
      </c>
      <c r="J44" s="39">
        <f t="shared" si="21"/>
        <v>981.34999999999991</v>
      </c>
      <c r="K44" s="24">
        <f t="shared" si="22"/>
        <v>50172.81</v>
      </c>
      <c r="L44" s="48">
        <f t="shared" ref="L44:L53" si="23">J44*D44</f>
        <v>47664.169499999996</v>
      </c>
      <c r="M44" s="47" t="s">
        <v>133</v>
      </c>
      <c r="N44" s="44" t="s">
        <v>0</v>
      </c>
    </row>
    <row r="45" spans="1:14" ht="15" customHeight="1" x14ac:dyDescent="0.25">
      <c r="A45" s="14" t="s">
        <v>83</v>
      </c>
      <c r="B45" s="18">
        <v>37.909999999999997</v>
      </c>
      <c r="C45" s="5">
        <f t="shared" si="20"/>
        <v>6.2600000000000051</v>
      </c>
      <c r="D45" s="18">
        <v>44.17</v>
      </c>
      <c r="E45" s="12">
        <v>1</v>
      </c>
      <c r="F45" s="13" t="s">
        <v>21</v>
      </c>
      <c r="G45" s="27" t="s">
        <v>127</v>
      </c>
      <c r="H45" s="20">
        <v>1033</v>
      </c>
      <c r="I45" s="39">
        <v>0.05</v>
      </c>
      <c r="J45" s="39">
        <f t="shared" si="21"/>
        <v>981.34999999999991</v>
      </c>
      <c r="K45" s="22">
        <f t="shared" si="22"/>
        <v>45627.61</v>
      </c>
      <c r="L45" s="48">
        <f t="shared" si="23"/>
        <v>43346.229500000001</v>
      </c>
      <c r="M45" s="47" t="s">
        <v>133</v>
      </c>
      <c r="N45" s="44" t="s">
        <v>0</v>
      </c>
    </row>
    <row r="46" spans="1:14" ht="15" customHeight="1" x14ac:dyDescent="0.25">
      <c r="A46" s="14" t="s">
        <v>84</v>
      </c>
      <c r="B46" s="18">
        <v>37.909999999999997</v>
      </c>
      <c r="C46" s="5">
        <f t="shared" si="20"/>
        <v>6.2600000000000051</v>
      </c>
      <c r="D46" s="18">
        <v>44.17</v>
      </c>
      <c r="E46" s="12">
        <v>1</v>
      </c>
      <c r="F46" s="13" t="s">
        <v>21</v>
      </c>
      <c r="G46" s="27" t="s">
        <v>127</v>
      </c>
      <c r="H46" s="20">
        <v>1033</v>
      </c>
      <c r="I46" s="39">
        <v>0.05</v>
      </c>
      <c r="J46" s="39">
        <f t="shared" si="21"/>
        <v>981.34999999999991</v>
      </c>
      <c r="K46" s="22">
        <f t="shared" si="22"/>
        <v>45627.61</v>
      </c>
      <c r="L46" s="48">
        <f t="shared" si="23"/>
        <v>43346.229500000001</v>
      </c>
      <c r="M46" s="47" t="s">
        <v>133</v>
      </c>
      <c r="N46" s="44" t="s">
        <v>0</v>
      </c>
    </row>
    <row r="47" spans="1:14" ht="22.5" customHeight="1" x14ac:dyDescent="0.25">
      <c r="A47" s="11" t="s">
        <v>85</v>
      </c>
      <c r="B47" s="8">
        <v>41.69</v>
      </c>
      <c r="C47" s="8">
        <f t="shared" si="20"/>
        <v>6.8800000000000026</v>
      </c>
      <c r="D47" s="8">
        <v>48.57</v>
      </c>
      <c r="E47" s="9">
        <v>1</v>
      </c>
      <c r="F47" s="123" t="s">
        <v>21</v>
      </c>
      <c r="G47" s="27" t="s">
        <v>127</v>
      </c>
      <c r="H47" s="122">
        <v>1033</v>
      </c>
      <c r="I47" s="122">
        <v>0.05</v>
      </c>
      <c r="J47" s="122">
        <f t="shared" si="21"/>
        <v>981.34999999999991</v>
      </c>
      <c r="K47" s="34">
        <f t="shared" si="22"/>
        <v>50172.81</v>
      </c>
      <c r="L47" s="48">
        <f t="shared" si="23"/>
        <v>47664.169499999996</v>
      </c>
      <c r="M47" s="47" t="s">
        <v>133</v>
      </c>
      <c r="N47" s="124" t="s">
        <v>0</v>
      </c>
    </row>
    <row r="48" spans="1:14" ht="15" customHeight="1" x14ac:dyDescent="0.25">
      <c r="A48" s="15" t="s">
        <v>86</v>
      </c>
      <c r="B48" s="5">
        <v>38.11</v>
      </c>
      <c r="C48" s="5">
        <f t="shared" si="20"/>
        <v>6.2899999999999991</v>
      </c>
      <c r="D48" s="5">
        <v>44.4</v>
      </c>
      <c r="E48" s="6">
        <v>1</v>
      </c>
      <c r="F48" s="86" t="s">
        <v>21</v>
      </c>
      <c r="G48" s="27" t="s">
        <v>127</v>
      </c>
      <c r="H48" s="20">
        <v>1033</v>
      </c>
      <c r="I48" s="39">
        <v>0.05</v>
      </c>
      <c r="J48" s="39">
        <f t="shared" si="21"/>
        <v>981.34999999999991</v>
      </c>
      <c r="K48" s="25">
        <f t="shared" si="22"/>
        <v>45865.2</v>
      </c>
      <c r="L48" s="48">
        <f t="shared" si="23"/>
        <v>43571.939999999995</v>
      </c>
      <c r="M48" s="47" t="s">
        <v>133</v>
      </c>
      <c r="N48" s="44" t="s">
        <v>0</v>
      </c>
    </row>
    <row r="49" spans="1:14" ht="15" customHeight="1" x14ac:dyDescent="0.25">
      <c r="A49" s="72" t="s">
        <v>87</v>
      </c>
      <c r="B49" s="73">
        <v>76.11</v>
      </c>
      <c r="C49" s="73">
        <f t="shared" si="20"/>
        <v>12.570000000000007</v>
      </c>
      <c r="D49" s="73">
        <v>88.68</v>
      </c>
      <c r="E49" s="74">
        <v>2</v>
      </c>
      <c r="F49" s="75" t="s">
        <v>23</v>
      </c>
      <c r="G49" s="79" t="s">
        <v>127</v>
      </c>
      <c r="H49" s="39">
        <v>1033</v>
      </c>
      <c r="I49" s="39">
        <v>0.05</v>
      </c>
      <c r="J49" s="39">
        <f t="shared" si="21"/>
        <v>981.34999999999991</v>
      </c>
      <c r="K49" s="76">
        <f t="shared" si="22"/>
        <v>91606.44</v>
      </c>
      <c r="L49" s="76">
        <f t="shared" si="23"/>
        <v>87026.118000000002</v>
      </c>
      <c r="M49" s="77" t="s">
        <v>133</v>
      </c>
      <c r="N49" s="85" t="s">
        <v>130</v>
      </c>
    </row>
    <row r="50" spans="1:14" ht="15" customHeight="1" x14ac:dyDescent="0.25">
      <c r="A50" s="11" t="s">
        <v>88</v>
      </c>
      <c r="B50" s="18">
        <v>96.77</v>
      </c>
      <c r="C50" s="5">
        <f t="shared" si="20"/>
        <v>15.980000000000004</v>
      </c>
      <c r="D50" s="18">
        <v>112.75</v>
      </c>
      <c r="E50" s="9">
        <v>2</v>
      </c>
      <c r="F50" s="13" t="s">
        <v>20</v>
      </c>
      <c r="G50" s="27" t="s">
        <v>127</v>
      </c>
      <c r="H50" s="20">
        <v>1089</v>
      </c>
      <c r="I50" s="39">
        <v>0.05</v>
      </c>
      <c r="J50" s="39">
        <f t="shared" si="21"/>
        <v>1034.55</v>
      </c>
      <c r="K50" s="23">
        <f t="shared" si="22"/>
        <v>122784.75</v>
      </c>
      <c r="L50" s="48">
        <f t="shared" si="23"/>
        <v>116645.5125</v>
      </c>
      <c r="M50" s="47" t="s">
        <v>133</v>
      </c>
      <c r="N50" s="42" t="s">
        <v>0</v>
      </c>
    </row>
    <row r="51" spans="1:14" ht="15" customHeight="1" x14ac:dyDescent="0.25">
      <c r="A51" s="11" t="s">
        <v>89</v>
      </c>
      <c r="B51" s="18">
        <v>73.34</v>
      </c>
      <c r="C51" s="5">
        <f t="shared" si="20"/>
        <v>12.11</v>
      </c>
      <c r="D51" s="18">
        <v>85.45</v>
      </c>
      <c r="E51" s="9">
        <v>2</v>
      </c>
      <c r="F51" s="13" t="s">
        <v>20</v>
      </c>
      <c r="G51" s="27" t="s">
        <v>127</v>
      </c>
      <c r="H51" s="20">
        <v>1089</v>
      </c>
      <c r="I51" s="39">
        <v>0.05</v>
      </c>
      <c r="J51" s="39">
        <f t="shared" si="21"/>
        <v>1034.55</v>
      </c>
      <c r="K51" s="23">
        <f t="shared" si="22"/>
        <v>93055.05</v>
      </c>
      <c r="L51" s="48">
        <f t="shared" si="23"/>
        <v>88402.297500000001</v>
      </c>
      <c r="M51" s="47" t="s">
        <v>133</v>
      </c>
      <c r="N51" s="43" t="s">
        <v>0</v>
      </c>
    </row>
    <row r="52" spans="1:14" ht="15" customHeight="1" x14ac:dyDescent="0.25">
      <c r="A52" s="78" t="s">
        <v>90</v>
      </c>
      <c r="B52" s="79">
        <v>48.38</v>
      </c>
      <c r="C52" s="79">
        <f t="shared" si="20"/>
        <v>7.9899999999999949</v>
      </c>
      <c r="D52" s="79">
        <v>56.37</v>
      </c>
      <c r="E52" s="80">
        <v>1</v>
      </c>
      <c r="F52" s="81" t="s">
        <v>20</v>
      </c>
      <c r="G52" s="79" t="s">
        <v>127</v>
      </c>
      <c r="H52" s="39">
        <v>1089</v>
      </c>
      <c r="I52" s="82">
        <v>0.05</v>
      </c>
      <c r="J52" s="82">
        <f t="shared" si="21"/>
        <v>1034.55</v>
      </c>
      <c r="K52" s="83">
        <f t="shared" si="22"/>
        <v>61386.93</v>
      </c>
      <c r="L52" s="83">
        <f t="shared" si="23"/>
        <v>58317.583499999993</v>
      </c>
      <c r="M52" s="77" t="s">
        <v>133</v>
      </c>
      <c r="N52" s="84" t="s">
        <v>130</v>
      </c>
    </row>
    <row r="53" spans="1:14" ht="15" customHeight="1" x14ac:dyDescent="0.25">
      <c r="A53" s="72" t="s">
        <v>91</v>
      </c>
      <c r="B53" s="73">
        <v>48.39</v>
      </c>
      <c r="C53" s="73">
        <f t="shared" si="20"/>
        <v>7.990000000000002</v>
      </c>
      <c r="D53" s="73">
        <v>56.38</v>
      </c>
      <c r="E53" s="74">
        <v>1</v>
      </c>
      <c r="F53" s="75" t="s">
        <v>20</v>
      </c>
      <c r="G53" s="79" t="s">
        <v>127</v>
      </c>
      <c r="H53" s="39">
        <v>1089</v>
      </c>
      <c r="I53" s="39">
        <v>0.05</v>
      </c>
      <c r="J53" s="39">
        <f t="shared" si="21"/>
        <v>1034.55</v>
      </c>
      <c r="K53" s="83">
        <f t="shared" si="22"/>
        <v>61397.82</v>
      </c>
      <c r="L53" s="76">
        <f t="shared" si="23"/>
        <v>58327.928999999996</v>
      </c>
      <c r="M53" s="77" t="s">
        <v>133</v>
      </c>
      <c r="N53" s="112" t="s">
        <v>130</v>
      </c>
    </row>
    <row r="54" spans="1:14" ht="15" customHeight="1" x14ac:dyDescent="0.25">
      <c r="A54" s="14" t="s">
        <v>92</v>
      </c>
      <c r="B54" s="18">
        <v>76.11</v>
      </c>
      <c r="C54" s="5">
        <f t="shared" ref="C54" si="24">D54-B54</f>
        <v>12.570000000000007</v>
      </c>
      <c r="D54" s="18">
        <v>88.68</v>
      </c>
      <c r="E54" s="12">
        <v>2</v>
      </c>
      <c r="F54" s="13" t="s">
        <v>23</v>
      </c>
      <c r="G54" s="27" t="s">
        <v>127</v>
      </c>
      <c r="H54" s="20">
        <v>1033</v>
      </c>
      <c r="I54" s="39">
        <v>0.05</v>
      </c>
      <c r="J54" s="39">
        <f t="shared" ref="J54" si="25">H54*(1-I54)</f>
        <v>981.34999999999991</v>
      </c>
      <c r="K54" s="22">
        <f t="shared" ref="K54" si="26">H54*D54</f>
        <v>91606.44</v>
      </c>
      <c r="L54" s="48">
        <f t="shared" ref="L54" si="27">J54*D54</f>
        <v>87026.118000000002</v>
      </c>
      <c r="M54" s="47" t="s">
        <v>133</v>
      </c>
      <c r="N54" s="44" t="s">
        <v>0</v>
      </c>
    </row>
    <row r="55" spans="1:14" s="36" customFormat="1" ht="15" customHeight="1" x14ac:dyDescent="0.25">
      <c r="A55" s="145" t="s">
        <v>6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</row>
    <row r="56" spans="1:14" ht="15" customHeight="1" x14ac:dyDescent="0.25">
      <c r="A56" s="14" t="s">
        <v>93</v>
      </c>
      <c r="B56" s="18">
        <v>38.11</v>
      </c>
      <c r="C56" s="5">
        <f t="shared" ref="C56:C67" si="28">D56-B56</f>
        <v>6.2899999999999991</v>
      </c>
      <c r="D56" s="18">
        <v>44.4</v>
      </c>
      <c r="E56" s="12">
        <v>1</v>
      </c>
      <c r="F56" s="13" t="s">
        <v>21</v>
      </c>
      <c r="G56" s="27" t="s">
        <v>127</v>
      </c>
      <c r="H56" s="20">
        <v>1089</v>
      </c>
      <c r="I56" s="39">
        <v>0.05</v>
      </c>
      <c r="J56" s="39">
        <f t="shared" ref="J56:J67" si="29">H56*(1-I56)</f>
        <v>1034.55</v>
      </c>
      <c r="K56" s="24">
        <f t="shared" ref="K56:K67" si="30">H56*D56</f>
        <v>48351.6</v>
      </c>
      <c r="L56" s="48">
        <f>J56*D56</f>
        <v>45934.02</v>
      </c>
      <c r="M56" s="47" t="s">
        <v>133</v>
      </c>
      <c r="N56" s="44" t="s">
        <v>0</v>
      </c>
    </row>
    <row r="57" spans="1:14" ht="15" customHeight="1" x14ac:dyDescent="0.25">
      <c r="A57" s="14" t="s">
        <v>94</v>
      </c>
      <c r="B57" s="18">
        <v>41.69</v>
      </c>
      <c r="C57" s="5">
        <f t="shared" si="28"/>
        <v>6.8800000000000026</v>
      </c>
      <c r="D57" s="18">
        <v>48.57</v>
      </c>
      <c r="E57" s="12">
        <v>1</v>
      </c>
      <c r="F57" s="13" t="s">
        <v>21</v>
      </c>
      <c r="G57" s="27" t="s">
        <v>127</v>
      </c>
      <c r="H57" s="20">
        <v>1089</v>
      </c>
      <c r="I57" s="39">
        <v>0.05</v>
      </c>
      <c r="J57" s="39">
        <f t="shared" si="29"/>
        <v>1034.55</v>
      </c>
      <c r="K57" s="24">
        <f t="shared" si="30"/>
        <v>52892.73</v>
      </c>
      <c r="L57" s="48">
        <f t="shared" ref="L57:L67" si="31">J57*D57</f>
        <v>50248.093499999995</v>
      </c>
      <c r="M57" s="47" t="s">
        <v>133</v>
      </c>
      <c r="N57" s="44" t="s">
        <v>0</v>
      </c>
    </row>
    <row r="58" spans="1:14" ht="15" customHeight="1" x14ac:dyDescent="0.25">
      <c r="A58" s="14" t="s">
        <v>95</v>
      </c>
      <c r="B58" s="18">
        <v>37.909999999999997</v>
      </c>
      <c r="C58" s="5">
        <f t="shared" si="28"/>
        <v>6.2600000000000051</v>
      </c>
      <c r="D58" s="18">
        <v>44.17</v>
      </c>
      <c r="E58" s="12">
        <v>1</v>
      </c>
      <c r="F58" s="13" t="s">
        <v>21</v>
      </c>
      <c r="G58" s="27" t="s">
        <v>127</v>
      </c>
      <c r="H58" s="20">
        <v>1089</v>
      </c>
      <c r="I58" s="39">
        <v>0.05</v>
      </c>
      <c r="J58" s="39">
        <f t="shared" si="29"/>
        <v>1034.55</v>
      </c>
      <c r="K58" s="22">
        <f t="shared" si="30"/>
        <v>48101.130000000005</v>
      </c>
      <c r="L58" s="48">
        <f t="shared" si="31"/>
        <v>45696.073499999999</v>
      </c>
      <c r="M58" s="47" t="s">
        <v>133</v>
      </c>
      <c r="N58" s="44" t="s">
        <v>0</v>
      </c>
    </row>
    <row r="59" spans="1:14" ht="15" customHeight="1" x14ac:dyDescent="0.25">
      <c r="A59" s="11" t="s">
        <v>96</v>
      </c>
      <c r="B59" s="18">
        <v>37.909999999999997</v>
      </c>
      <c r="C59" s="5">
        <f t="shared" si="28"/>
        <v>6.2600000000000051</v>
      </c>
      <c r="D59" s="18">
        <v>44.17</v>
      </c>
      <c r="E59" s="9">
        <v>1</v>
      </c>
      <c r="F59" s="13" t="s">
        <v>21</v>
      </c>
      <c r="G59" s="27" t="s">
        <v>127</v>
      </c>
      <c r="H59" s="20">
        <v>1089</v>
      </c>
      <c r="I59" s="39">
        <v>0.05</v>
      </c>
      <c r="J59" s="39">
        <f t="shared" si="29"/>
        <v>1034.55</v>
      </c>
      <c r="K59" s="23">
        <f t="shared" si="30"/>
        <v>48101.130000000005</v>
      </c>
      <c r="L59" s="48">
        <f t="shared" si="31"/>
        <v>45696.073499999999</v>
      </c>
      <c r="M59" s="47" t="s">
        <v>133</v>
      </c>
      <c r="N59" s="45" t="s">
        <v>0</v>
      </c>
    </row>
    <row r="60" spans="1:14" ht="15" customHeight="1" x14ac:dyDescent="0.25">
      <c r="A60" s="14" t="s">
        <v>97</v>
      </c>
      <c r="B60" s="18">
        <v>41.69</v>
      </c>
      <c r="C60" s="5">
        <f t="shared" si="28"/>
        <v>6.8800000000000026</v>
      </c>
      <c r="D60" s="18">
        <v>48.57</v>
      </c>
      <c r="E60" s="12">
        <v>1</v>
      </c>
      <c r="F60" s="13" t="s">
        <v>21</v>
      </c>
      <c r="G60" s="27" t="s">
        <v>127</v>
      </c>
      <c r="H60" s="20">
        <v>1089</v>
      </c>
      <c r="I60" s="39">
        <v>0.05</v>
      </c>
      <c r="J60" s="39">
        <f t="shared" si="29"/>
        <v>1034.55</v>
      </c>
      <c r="K60" s="22">
        <f t="shared" si="30"/>
        <v>52892.73</v>
      </c>
      <c r="L60" s="48">
        <f t="shared" si="31"/>
        <v>50248.093499999995</v>
      </c>
      <c r="M60" s="47" t="s">
        <v>133</v>
      </c>
      <c r="N60" s="44" t="s">
        <v>0</v>
      </c>
    </row>
    <row r="61" spans="1:14" ht="15" customHeight="1" x14ac:dyDescent="0.25">
      <c r="A61" s="72" t="s">
        <v>98</v>
      </c>
      <c r="B61" s="73">
        <v>38.11</v>
      </c>
      <c r="C61" s="73">
        <f t="shared" si="28"/>
        <v>6.2899999999999991</v>
      </c>
      <c r="D61" s="73">
        <v>44.4</v>
      </c>
      <c r="E61" s="74">
        <v>1</v>
      </c>
      <c r="F61" s="75" t="s">
        <v>21</v>
      </c>
      <c r="G61" s="79" t="s">
        <v>127</v>
      </c>
      <c r="H61" s="39">
        <v>1089</v>
      </c>
      <c r="I61" s="39">
        <v>0.05</v>
      </c>
      <c r="J61" s="39">
        <f t="shared" si="29"/>
        <v>1034.55</v>
      </c>
      <c r="K61" s="76">
        <f t="shared" si="30"/>
        <v>48351.6</v>
      </c>
      <c r="L61" s="76">
        <f t="shared" si="31"/>
        <v>45934.02</v>
      </c>
      <c r="M61" s="77" t="s">
        <v>133</v>
      </c>
      <c r="N61" s="85" t="s">
        <v>130</v>
      </c>
    </row>
    <row r="62" spans="1:14" ht="15" customHeight="1" x14ac:dyDescent="0.25">
      <c r="A62" s="72" t="s">
        <v>99</v>
      </c>
      <c r="B62" s="73">
        <v>76.11</v>
      </c>
      <c r="C62" s="73">
        <f t="shared" si="28"/>
        <v>12.570000000000007</v>
      </c>
      <c r="D62" s="73">
        <v>88.68</v>
      </c>
      <c r="E62" s="74">
        <v>2</v>
      </c>
      <c r="F62" s="75" t="s">
        <v>23</v>
      </c>
      <c r="G62" s="79" t="s">
        <v>127</v>
      </c>
      <c r="H62" s="39">
        <v>1149</v>
      </c>
      <c r="I62" s="39">
        <v>0.05</v>
      </c>
      <c r="J62" s="39">
        <f t="shared" si="29"/>
        <v>1091.55</v>
      </c>
      <c r="K62" s="76">
        <f t="shared" si="30"/>
        <v>101893.32</v>
      </c>
      <c r="L62" s="76">
        <f t="shared" si="31"/>
        <v>96798.65400000001</v>
      </c>
      <c r="M62" s="77" t="s">
        <v>133</v>
      </c>
      <c r="N62" s="85" t="s">
        <v>130</v>
      </c>
    </row>
    <row r="63" spans="1:14" ht="15" customHeight="1" x14ac:dyDescent="0.25">
      <c r="A63" s="11" t="s">
        <v>100</v>
      </c>
      <c r="B63" s="18">
        <v>96.77</v>
      </c>
      <c r="C63" s="5">
        <f t="shared" si="28"/>
        <v>15.980000000000004</v>
      </c>
      <c r="D63" s="18">
        <v>112.75</v>
      </c>
      <c r="E63" s="9">
        <v>2</v>
      </c>
      <c r="F63" s="13" t="s">
        <v>20</v>
      </c>
      <c r="G63" s="27" t="s">
        <v>127</v>
      </c>
      <c r="H63" s="20">
        <v>1149</v>
      </c>
      <c r="I63" s="39">
        <v>0.05</v>
      </c>
      <c r="J63" s="39">
        <f t="shared" si="29"/>
        <v>1091.55</v>
      </c>
      <c r="K63" s="23">
        <f t="shared" si="30"/>
        <v>129549.75</v>
      </c>
      <c r="L63" s="48">
        <f t="shared" si="31"/>
        <v>123072.2625</v>
      </c>
      <c r="M63" s="47" t="s">
        <v>133</v>
      </c>
      <c r="N63" s="42" t="s">
        <v>0</v>
      </c>
    </row>
    <row r="64" spans="1:14" ht="15" customHeight="1" x14ac:dyDescent="0.25">
      <c r="A64" s="14" t="s">
        <v>101</v>
      </c>
      <c r="B64" s="18">
        <v>73.34</v>
      </c>
      <c r="C64" s="5">
        <f t="shared" si="28"/>
        <v>12.11</v>
      </c>
      <c r="D64" s="18">
        <v>85.45</v>
      </c>
      <c r="E64" s="9">
        <v>2</v>
      </c>
      <c r="F64" s="13" t="s">
        <v>20</v>
      </c>
      <c r="G64" s="27" t="s">
        <v>127</v>
      </c>
      <c r="H64" s="20">
        <v>1149</v>
      </c>
      <c r="I64" s="39">
        <v>0.05</v>
      </c>
      <c r="J64" s="39">
        <f t="shared" si="29"/>
        <v>1091.55</v>
      </c>
      <c r="K64" s="23">
        <f t="shared" si="30"/>
        <v>98182.05</v>
      </c>
      <c r="L64" s="48">
        <f t="shared" si="31"/>
        <v>93272.947499999995</v>
      </c>
      <c r="M64" s="47" t="s">
        <v>133</v>
      </c>
      <c r="N64" s="43" t="s">
        <v>0</v>
      </c>
    </row>
    <row r="65" spans="1:14" ht="26.25" customHeight="1" x14ac:dyDescent="0.25">
      <c r="A65" s="11" t="s">
        <v>102</v>
      </c>
      <c r="B65" s="8">
        <v>48.38</v>
      </c>
      <c r="C65" s="8">
        <f t="shared" si="28"/>
        <v>7.9899999999999949</v>
      </c>
      <c r="D65" s="8">
        <v>56.37</v>
      </c>
      <c r="E65" s="9">
        <v>1</v>
      </c>
      <c r="F65" s="123" t="s">
        <v>20</v>
      </c>
      <c r="G65" s="27" t="s">
        <v>127</v>
      </c>
      <c r="H65" s="122">
        <v>1149</v>
      </c>
      <c r="I65" s="39">
        <v>0.05</v>
      </c>
      <c r="J65" s="122">
        <f t="shared" si="29"/>
        <v>1091.55</v>
      </c>
      <c r="K65" s="23">
        <f t="shared" si="30"/>
        <v>64769.13</v>
      </c>
      <c r="L65" s="48">
        <f t="shared" si="31"/>
        <v>61530.673499999997</v>
      </c>
      <c r="M65" s="47" t="s">
        <v>133</v>
      </c>
      <c r="N65" s="43" t="s">
        <v>0</v>
      </c>
    </row>
    <row r="66" spans="1:14" ht="15" customHeight="1" x14ac:dyDescent="0.25">
      <c r="A66" s="72" t="s">
        <v>103</v>
      </c>
      <c r="B66" s="73">
        <v>48.39</v>
      </c>
      <c r="C66" s="73">
        <f t="shared" si="28"/>
        <v>7.990000000000002</v>
      </c>
      <c r="D66" s="73">
        <v>56.38</v>
      </c>
      <c r="E66" s="74">
        <v>1</v>
      </c>
      <c r="F66" s="75" t="s">
        <v>20</v>
      </c>
      <c r="G66" s="79" t="s">
        <v>127</v>
      </c>
      <c r="H66" s="39">
        <v>1149</v>
      </c>
      <c r="I66" s="39">
        <v>0.05</v>
      </c>
      <c r="J66" s="39">
        <f t="shared" si="29"/>
        <v>1091.55</v>
      </c>
      <c r="K66" s="76">
        <f t="shared" si="30"/>
        <v>64780.62</v>
      </c>
      <c r="L66" s="76">
        <f t="shared" si="31"/>
        <v>61541.589</v>
      </c>
      <c r="M66" s="77" t="s">
        <v>133</v>
      </c>
      <c r="N66" s="85" t="s">
        <v>130</v>
      </c>
    </row>
    <row r="67" spans="1:14" ht="15" customHeight="1" x14ac:dyDescent="0.25">
      <c r="A67" s="14" t="s">
        <v>104</v>
      </c>
      <c r="B67" s="18">
        <v>76.11</v>
      </c>
      <c r="C67" s="5">
        <f t="shared" si="28"/>
        <v>12.570000000000007</v>
      </c>
      <c r="D67" s="18">
        <v>88.68</v>
      </c>
      <c r="E67" s="12">
        <v>2</v>
      </c>
      <c r="F67" s="13" t="s">
        <v>23</v>
      </c>
      <c r="G67" s="27" t="s">
        <v>127</v>
      </c>
      <c r="H67" s="20">
        <v>1149</v>
      </c>
      <c r="I67" s="39">
        <v>0.05</v>
      </c>
      <c r="J67" s="39">
        <f t="shared" si="29"/>
        <v>1091.55</v>
      </c>
      <c r="K67" s="24">
        <f t="shared" si="30"/>
        <v>101893.32</v>
      </c>
      <c r="L67" s="48">
        <f t="shared" si="31"/>
        <v>96798.65400000001</v>
      </c>
      <c r="M67" s="47" t="s">
        <v>133</v>
      </c>
      <c r="N67" s="44" t="s">
        <v>0</v>
      </c>
    </row>
    <row r="68" spans="1:14" s="36" customFormat="1" ht="15" customHeight="1" x14ac:dyDescent="0.25">
      <c r="A68" s="145" t="s">
        <v>16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7"/>
    </row>
    <row r="69" spans="1:14" ht="15" customHeight="1" x14ac:dyDescent="0.25">
      <c r="A69" s="14" t="s">
        <v>105</v>
      </c>
      <c r="B69" s="18">
        <v>38.11</v>
      </c>
      <c r="C69" s="5">
        <f t="shared" ref="C69:C73" si="32">D69-B69</f>
        <v>6.2899999999999991</v>
      </c>
      <c r="D69" s="18">
        <v>44.4</v>
      </c>
      <c r="E69" s="12">
        <v>1</v>
      </c>
      <c r="F69" s="13" t="s">
        <v>21</v>
      </c>
      <c r="G69" s="27" t="s">
        <v>127</v>
      </c>
      <c r="H69" s="20">
        <v>1149</v>
      </c>
      <c r="I69" s="39">
        <v>0.05</v>
      </c>
      <c r="J69" s="39">
        <f t="shared" ref="J69:J73" si="33">H69*(1-I69)</f>
        <v>1091.55</v>
      </c>
      <c r="K69" s="24">
        <f t="shared" ref="K69:K73" si="34">H69*D69</f>
        <v>51015.6</v>
      </c>
      <c r="L69" s="48">
        <f>J69*D69</f>
        <v>48464.82</v>
      </c>
      <c r="M69" s="47" t="s">
        <v>133</v>
      </c>
      <c r="N69" s="44" t="s">
        <v>0</v>
      </c>
    </row>
    <row r="70" spans="1:14" ht="15" customHeight="1" x14ac:dyDescent="0.25">
      <c r="A70" s="14" t="s">
        <v>106</v>
      </c>
      <c r="B70" s="18">
        <v>40.54</v>
      </c>
      <c r="C70" s="5">
        <f t="shared" si="32"/>
        <v>6.6899999999999977</v>
      </c>
      <c r="D70" s="18">
        <v>47.23</v>
      </c>
      <c r="E70" s="12">
        <v>1</v>
      </c>
      <c r="F70" s="13" t="s">
        <v>21</v>
      </c>
      <c r="G70" s="27" t="s">
        <v>127</v>
      </c>
      <c r="H70" s="20">
        <v>1149</v>
      </c>
      <c r="I70" s="39">
        <v>0.05</v>
      </c>
      <c r="J70" s="39">
        <f t="shared" si="33"/>
        <v>1091.55</v>
      </c>
      <c r="K70" s="24">
        <f t="shared" si="34"/>
        <v>54267.27</v>
      </c>
      <c r="L70" s="48">
        <f t="shared" ref="L70:L73" si="35">J70*D70</f>
        <v>51553.906499999997</v>
      </c>
      <c r="M70" s="47" t="s">
        <v>133</v>
      </c>
      <c r="N70" s="43" t="s">
        <v>0</v>
      </c>
    </row>
    <row r="71" spans="1:14" ht="15" customHeight="1" x14ac:dyDescent="0.25">
      <c r="A71" s="14" t="s">
        <v>107</v>
      </c>
      <c r="B71" s="18">
        <v>37.909999999999997</v>
      </c>
      <c r="C71" s="5">
        <f t="shared" si="32"/>
        <v>6.2600000000000051</v>
      </c>
      <c r="D71" s="18">
        <v>44.17</v>
      </c>
      <c r="E71" s="12">
        <v>1</v>
      </c>
      <c r="F71" s="13" t="s">
        <v>21</v>
      </c>
      <c r="G71" s="27" t="s">
        <v>127</v>
      </c>
      <c r="H71" s="20">
        <v>1149</v>
      </c>
      <c r="I71" s="39">
        <v>0.05</v>
      </c>
      <c r="J71" s="39">
        <f t="shared" si="33"/>
        <v>1091.55</v>
      </c>
      <c r="K71" s="24">
        <f t="shared" si="34"/>
        <v>50751.33</v>
      </c>
      <c r="L71" s="48">
        <f t="shared" si="35"/>
        <v>48213.763500000001</v>
      </c>
      <c r="M71" s="47" t="s">
        <v>133</v>
      </c>
      <c r="N71" s="44" t="s">
        <v>0</v>
      </c>
    </row>
    <row r="72" spans="1:14" ht="15" customHeight="1" x14ac:dyDescent="0.25">
      <c r="A72" s="14" t="s">
        <v>108</v>
      </c>
      <c r="B72" s="18">
        <v>37.909999999999997</v>
      </c>
      <c r="C72" s="5">
        <f t="shared" si="32"/>
        <v>6.2600000000000051</v>
      </c>
      <c r="D72" s="18">
        <v>44.17</v>
      </c>
      <c r="E72" s="12">
        <v>1</v>
      </c>
      <c r="F72" s="13" t="s">
        <v>21</v>
      </c>
      <c r="G72" s="27" t="s">
        <v>127</v>
      </c>
      <c r="H72" s="20">
        <v>1149</v>
      </c>
      <c r="I72" s="39">
        <v>0.05</v>
      </c>
      <c r="J72" s="39">
        <f t="shared" si="33"/>
        <v>1091.55</v>
      </c>
      <c r="K72" s="24">
        <f t="shared" si="34"/>
        <v>50751.33</v>
      </c>
      <c r="L72" s="48">
        <f t="shared" si="35"/>
        <v>48213.763500000001</v>
      </c>
      <c r="M72" s="47" t="s">
        <v>133</v>
      </c>
      <c r="N72" s="44" t="s">
        <v>0</v>
      </c>
    </row>
    <row r="73" spans="1:14" ht="15" customHeight="1" x14ac:dyDescent="0.25">
      <c r="A73" s="14" t="s">
        <v>109</v>
      </c>
      <c r="B73" s="18">
        <v>40.54</v>
      </c>
      <c r="C73" s="5">
        <f t="shared" si="32"/>
        <v>6.6899999999999977</v>
      </c>
      <c r="D73" s="18">
        <v>47.23</v>
      </c>
      <c r="E73" s="12">
        <v>1</v>
      </c>
      <c r="F73" s="13" t="s">
        <v>21</v>
      </c>
      <c r="G73" s="27" t="s">
        <v>127</v>
      </c>
      <c r="H73" s="20">
        <v>1149</v>
      </c>
      <c r="I73" s="39">
        <v>0.05</v>
      </c>
      <c r="J73" s="39">
        <f t="shared" si="33"/>
        <v>1091.55</v>
      </c>
      <c r="K73" s="24">
        <f t="shared" si="34"/>
        <v>54267.27</v>
      </c>
      <c r="L73" s="48">
        <f t="shared" si="35"/>
        <v>51553.906499999997</v>
      </c>
      <c r="M73" s="47" t="s">
        <v>133</v>
      </c>
      <c r="N73" s="44" t="s">
        <v>0</v>
      </c>
    </row>
    <row r="74" spans="1:14" ht="15" customHeight="1" x14ac:dyDescent="0.25">
      <c r="A74" s="14" t="s">
        <v>110</v>
      </c>
      <c r="B74" s="18">
        <v>38.11</v>
      </c>
      <c r="C74" s="5">
        <f t="shared" ref="C74:C78" si="36">D74-B74</f>
        <v>6.2899999999999991</v>
      </c>
      <c r="D74" s="18">
        <v>44.4</v>
      </c>
      <c r="E74" s="12">
        <v>1</v>
      </c>
      <c r="F74" s="13" t="s">
        <v>21</v>
      </c>
      <c r="G74" s="27" t="s">
        <v>127</v>
      </c>
      <c r="H74" s="20">
        <v>1149</v>
      </c>
      <c r="I74" s="39">
        <v>0.05</v>
      </c>
      <c r="J74" s="39">
        <f t="shared" ref="J74:J78" si="37">H74*(1-I74)</f>
        <v>1091.55</v>
      </c>
      <c r="K74" s="24">
        <f t="shared" ref="K74:K78" si="38">H74*D74</f>
        <v>51015.6</v>
      </c>
      <c r="L74" s="48">
        <f t="shared" ref="L74:L78" si="39">J74*D74</f>
        <v>48464.82</v>
      </c>
      <c r="M74" s="47" t="s">
        <v>133</v>
      </c>
      <c r="N74" s="44" t="s">
        <v>0</v>
      </c>
    </row>
    <row r="75" spans="1:14" ht="15" customHeight="1" x14ac:dyDescent="0.25">
      <c r="A75" s="11" t="s">
        <v>111</v>
      </c>
      <c r="B75" s="8">
        <v>76.11</v>
      </c>
      <c r="C75" s="8">
        <f t="shared" si="36"/>
        <v>12.570000000000007</v>
      </c>
      <c r="D75" s="8">
        <v>88.68</v>
      </c>
      <c r="E75" s="9">
        <v>2</v>
      </c>
      <c r="F75" s="123" t="s">
        <v>23</v>
      </c>
      <c r="G75" s="27" t="s">
        <v>127</v>
      </c>
      <c r="H75" s="122">
        <v>1210</v>
      </c>
      <c r="I75" s="39">
        <v>0.05</v>
      </c>
      <c r="J75" s="122">
        <f t="shared" si="37"/>
        <v>1149.5</v>
      </c>
      <c r="K75" s="23">
        <f t="shared" si="38"/>
        <v>107302.8</v>
      </c>
      <c r="L75" s="48">
        <f t="shared" si="39"/>
        <v>101937.66</v>
      </c>
      <c r="M75" s="47" t="s">
        <v>133</v>
      </c>
      <c r="N75" s="45" t="s">
        <v>0</v>
      </c>
    </row>
    <row r="76" spans="1:14" ht="15" customHeight="1" x14ac:dyDescent="0.25">
      <c r="A76" s="14" t="s">
        <v>112</v>
      </c>
      <c r="B76" s="18">
        <v>96.77</v>
      </c>
      <c r="C76" s="5">
        <f t="shared" si="36"/>
        <v>15.980000000000004</v>
      </c>
      <c r="D76" s="18">
        <v>112.75</v>
      </c>
      <c r="E76" s="12">
        <v>2</v>
      </c>
      <c r="F76" s="13" t="s">
        <v>20</v>
      </c>
      <c r="G76" s="27" t="s">
        <v>127</v>
      </c>
      <c r="H76" s="20">
        <v>1210</v>
      </c>
      <c r="I76" s="39">
        <v>0.05</v>
      </c>
      <c r="J76" s="39">
        <f t="shared" si="37"/>
        <v>1149.5</v>
      </c>
      <c r="K76" s="24">
        <f t="shared" si="38"/>
        <v>136427.5</v>
      </c>
      <c r="L76" s="48">
        <f t="shared" si="39"/>
        <v>129606.125</v>
      </c>
      <c r="M76" s="47" t="s">
        <v>133</v>
      </c>
      <c r="N76" s="44" t="s">
        <v>0</v>
      </c>
    </row>
    <row r="77" spans="1:14" ht="15" customHeight="1" x14ac:dyDescent="0.25">
      <c r="A77" s="14" t="s">
        <v>113</v>
      </c>
      <c r="B77" s="18">
        <v>73.34</v>
      </c>
      <c r="C77" s="5">
        <f t="shared" si="36"/>
        <v>12.11</v>
      </c>
      <c r="D77" s="18">
        <v>85.45</v>
      </c>
      <c r="E77" s="12">
        <v>2</v>
      </c>
      <c r="F77" s="13" t="s">
        <v>20</v>
      </c>
      <c r="G77" s="27" t="s">
        <v>127</v>
      </c>
      <c r="H77" s="20">
        <v>1210</v>
      </c>
      <c r="I77" s="39">
        <v>0.05</v>
      </c>
      <c r="J77" s="39">
        <f t="shared" si="37"/>
        <v>1149.5</v>
      </c>
      <c r="K77" s="24">
        <f t="shared" si="38"/>
        <v>103394.5</v>
      </c>
      <c r="L77" s="48">
        <f t="shared" si="39"/>
        <v>98224.775000000009</v>
      </c>
      <c r="M77" s="47" t="s">
        <v>133</v>
      </c>
      <c r="N77" s="44" t="s">
        <v>0</v>
      </c>
    </row>
    <row r="78" spans="1:14" ht="15" customHeight="1" x14ac:dyDescent="0.25">
      <c r="A78" s="14" t="s">
        <v>114</v>
      </c>
      <c r="B78" s="18">
        <v>48.38</v>
      </c>
      <c r="C78" s="5">
        <f t="shared" si="36"/>
        <v>7.9899999999999949</v>
      </c>
      <c r="D78" s="18">
        <v>56.37</v>
      </c>
      <c r="E78" s="12">
        <v>1</v>
      </c>
      <c r="F78" s="13" t="s">
        <v>20</v>
      </c>
      <c r="G78" s="27" t="s">
        <v>127</v>
      </c>
      <c r="H78" s="20">
        <v>1210</v>
      </c>
      <c r="I78" s="39">
        <v>0.05</v>
      </c>
      <c r="J78" s="39">
        <f t="shared" si="37"/>
        <v>1149.5</v>
      </c>
      <c r="K78" s="24">
        <f t="shared" si="38"/>
        <v>68207.7</v>
      </c>
      <c r="L78" s="48">
        <f t="shared" si="39"/>
        <v>64797.314999999995</v>
      </c>
      <c r="M78" s="47" t="s">
        <v>133</v>
      </c>
      <c r="N78" s="44" t="s">
        <v>0</v>
      </c>
    </row>
    <row r="79" spans="1:14" ht="15.75" customHeight="1" x14ac:dyDescent="0.25">
      <c r="A79" s="72" t="s">
        <v>115</v>
      </c>
      <c r="B79" s="73">
        <v>48.39</v>
      </c>
      <c r="C79" s="73">
        <f t="shared" ref="C79:C80" si="40">D79-B79</f>
        <v>7.990000000000002</v>
      </c>
      <c r="D79" s="73">
        <v>56.38</v>
      </c>
      <c r="E79" s="74">
        <v>1</v>
      </c>
      <c r="F79" s="75" t="s">
        <v>20</v>
      </c>
      <c r="G79" s="79" t="s">
        <v>127</v>
      </c>
      <c r="H79" s="39">
        <v>1210</v>
      </c>
      <c r="I79" s="39">
        <v>0.05</v>
      </c>
      <c r="J79" s="39">
        <f t="shared" ref="J79:J80" si="41">H79*(1-I79)</f>
        <v>1149.5</v>
      </c>
      <c r="K79" s="76">
        <f t="shared" ref="K79:K80" si="42">H79*D79</f>
        <v>68219.8</v>
      </c>
      <c r="L79" s="76">
        <f t="shared" ref="L79:L80" si="43">J79*D79</f>
        <v>64808.810000000005</v>
      </c>
      <c r="M79" s="77" t="s">
        <v>133</v>
      </c>
      <c r="N79" s="125" t="s">
        <v>130</v>
      </c>
    </row>
    <row r="80" spans="1:14" ht="15" customHeight="1" x14ac:dyDescent="0.25">
      <c r="A80" s="14" t="s">
        <v>116</v>
      </c>
      <c r="B80" s="18">
        <v>76.11</v>
      </c>
      <c r="C80" s="5">
        <f t="shared" si="40"/>
        <v>12.570000000000007</v>
      </c>
      <c r="D80" s="18">
        <v>88.68</v>
      </c>
      <c r="E80" s="12">
        <v>2</v>
      </c>
      <c r="F80" s="13" t="s">
        <v>23</v>
      </c>
      <c r="G80" s="27" t="s">
        <v>127</v>
      </c>
      <c r="H80" s="20">
        <v>1210</v>
      </c>
      <c r="I80" s="39">
        <v>0.05</v>
      </c>
      <c r="J80" s="39">
        <f t="shared" si="41"/>
        <v>1149.5</v>
      </c>
      <c r="K80" s="24">
        <f t="shared" si="42"/>
        <v>107302.8</v>
      </c>
      <c r="L80" s="48">
        <f t="shared" si="43"/>
        <v>101937.66</v>
      </c>
      <c r="M80" s="47" t="s">
        <v>133</v>
      </c>
      <c r="N80" s="44" t="s">
        <v>0</v>
      </c>
    </row>
    <row r="81" spans="1:14" s="36" customFormat="1" ht="15" customHeight="1" x14ac:dyDescent="0.25">
      <c r="A81" s="145" t="s">
        <v>47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7"/>
    </row>
    <row r="82" spans="1:14" ht="15" customHeight="1" x14ac:dyDescent="0.25">
      <c r="A82" s="14" t="s">
        <v>117</v>
      </c>
      <c r="B82" s="18">
        <v>166.16</v>
      </c>
      <c r="C82" s="5">
        <f t="shared" ref="C82:C88" si="44">D82-B82</f>
        <v>27.430000000000007</v>
      </c>
      <c r="D82" s="18">
        <v>193.59</v>
      </c>
      <c r="E82" s="12">
        <v>2</v>
      </c>
      <c r="F82" s="13" t="s">
        <v>22</v>
      </c>
      <c r="G82" s="27" t="s">
        <v>127</v>
      </c>
      <c r="H82" s="20">
        <v>1330</v>
      </c>
      <c r="I82" s="39">
        <v>0.05</v>
      </c>
      <c r="J82" s="39">
        <f t="shared" ref="J82:J88" si="45">H82*(1-I82)</f>
        <v>1263.5</v>
      </c>
      <c r="K82" s="24">
        <f t="shared" ref="K82:K88" si="46">H82*D82</f>
        <v>257474.7</v>
      </c>
      <c r="L82" s="48">
        <f>J82*D82</f>
        <v>244600.965</v>
      </c>
      <c r="M82" s="47" t="s">
        <v>133</v>
      </c>
      <c r="N82" s="44" t="s">
        <v>0</v>
      </c>
    </row>
    <row r="83" spans="1:14" ht="15" customHeight="1" x14ac:dyDescent="0.25">
      <c r="A83" s="14" t="s">
        <v>118</v>
      </c>
      <c r="B83" s="18">
        <v>58.13</v>
      </c>
      <c r="C83" s="5">
        <f t="shared" si="44"/>
        <v>9.6000000000000014</v>
      </c>
      <c r="D83" s="18">
        <v>67.73</v>
      </c>
      <c r="E83" s="12">
        <v>1</v>
      </c>
      <c r="F83" s="13" t="s">
        <v>21</v>
      </c>
      <c r="G83" s="27" t="s">
        <v>127</v>
      </c>
      <c r="H83" s="20">
        <v>1107</v>
      </c>
      <c r="I83" s="39">
        <v>0.05</v>
      </c>
      <c r="J83" s="39">
        <f t="shared" si="45"/>
        <v>1051.6499999999999</v>
      </c>
      <c r="K83" s="24">
        <f t="shared" si="46"/>
        <v>74977.11</v>
      </c>
      <c r="L83" s="48">
        <f t="shared" ref="L83:L88" si="47">J83*D83</f>
        <v>71228.254499999995</v>
      </c>
      <c r="M83" s="47" t="s">
        <v>133</v>
      </c>
      <c r="N83" s="43" t="s">
        <v>0</v>
      </c>
    </row>
    <row r="84" spans="1:14" ht="15" customHeight="1" x14ac:dyDescent="0.25">
      <c r="A84" s="14" t="s">
        <v>119</v>
      </c>
      <c r="B84" s="18">
        <v>58.13</v>
      </c>
      <c r="C84" s="5">
        <f t="shared" si="44"/>
        <v>9.6000000000000014</v>
      </c>
      <c r="D84" s="18">
        <v>67.73</v>
      </c>
      <c r="E84" s="12">
        <v>1</v>
      </c>
      <c r="F84" s="13" t="s">
        <v>21</v>
      </c>
      <c r="G84" s="27" t="s">
        <v>127</v>
      </c>
      <c r="H84" s="20">
        <v>1107</v>
      </c>
      <c r="I84" s="39">
        <v>0.05</v>
      </c>
      <c r="J84" s="39">
        <f t="shared" si="45"/>
        <v>1051.6499999999999</v>
      </c>
      <c r="K84" s="24">
        <f t="shared" si="46"/>
        <v>74977.11</v>
      </c>
      <c r="L84" s="48">
        <f t="shared" si="47"/>
        <v>71228.254499999995</v>
      </c>
      <c r="M84" s="47" t="s">
        <v>133</v>
      </c>
      <c r="N84" s="44" t="s">
        <v>0</v>
      </c>
    </row>
    <row r="85" spans="1:14" ht="15" customHeight="1" x14ac:dyDescent="0.25">
      <c r="A85" s="14" t="s">
        <v>120</v>
      </c>
      <c r="B85" s="18">
        <v>166.16</v>
      </c>
      <c r="C85" s="5">
        <f t="shared" si="44"/>
        <v>27.430000000000007</v>
      </c>
      <c r="D85" s="18">
        <v>193.59</v>
      </c>
      <c r="E85" s="12">
        <v>2</v>
      </c>
      <c r="F85" s="13" t="s">
        <v>22</v>
      </c>
      <c r="G85" s="27" t="s">
        <v>127</v>
      </c>
      <c r="H85" s="20">
        <v>1330</v>
      </c>
      <c r="I85" s="39">
        <v>0.05</v>
      </c>
      <c r="J85" s="39">
        <f t="shared" si="45"/>
        <v>1263.5</v>
      </c>
      <c r="K85" s="24">
        <f t="shared" si="46"/>
        <v>257474.7</v>
      </c>
      <c r="L85" s="48">
        <f t="shared" si="47"/>
        <v>244600.965</v>
      </c>
      <c r="M85" s="47" t="s">
        <v>133</v>
      </c>
      <c r="N85" s="44" t="s">
        <v>0</v>
      </c>
    </row>
    <row r="86" spans="1:14" ht="15" customHeight="1" x14ac:dyDescent="0.25">
      <c r="A86" s="14" t="s">
        <v>121</v>
      </c>
      <c r="B86" s="18">
        <v>46.84</v>
      </c>
      <c r="C86" s="5">
        <f t="shared" si="44"/>
        <v>7.7399999999999949</v>
      </c>
      <c r="D86" s="18">
        <v>54.58</v>
      </c>
      <c r="E86" s="12">
        <v>1</v>
      </c>
      <c r="F86" s="13" t="s">
        <v>20</v>
      </c>
      <c r="G86" s="27" t="s">
        <v>127</v>
      </c>
      <c r="H86" s="20">
        <v>1330</v>
      </c>
      <c r="I86" s="39">
        <v>0.05</v>
      </c>
      <c r="J86" s="39">
        <f t="shared" si="45"/>
        <v>1263.5</v>
      </c>
      <c r="K86" s="24">
        <f t="shared" si="46"/>
        <v>72591.399999999994</v>
      </c>
      <c r="L86" s="48">
        <f t="shared" si="47"/>
        <v>68961.83</v>
      </c>
      <c r="M86" s="47" t="s">
        <v>133</v>
      </c>
      <c r="N86" s="44" t="s">
        <v>0</v>
      </c>
    </row>
    <row r="87" spans="1:14" ht="15" customHeight="1" x14ac:dyDescent="0.25">
      <c r="A87" s="72" t="s">
        <v>122</v>
      </c>
      <c r="B87" s="73">
        <v>73.34</v>
      </c>
      <c r="C87" s="73">
        <f t="shared" si="44"/>
        <v>11.11</v>
      </c>
      <c r="D87" s="73">
        <v>84.45</v>
      </c>
      <c r="E87" s="74">
        <v>2</v>
      </c>
      <c r="F87" s="75" t="s">
        <v>20</v>
      </c>
      <c r="G87" s="79" t="s">
        <v>127</v>
      </c>
      <c r="H87" s="39">
        <v>1330</v>
      </c>
      <c r="I87" s="39">
        <v>0.05</v>
      </c>
      <c r="J87" s="39">
        <f t="shared" si="45"/>
        <v>1263.5</v>
      </c>
      <c r="K87" s="76">
        <f t="shared" si="46"/>
        <v>112318.5</v>
      </c>
      <c r="L87" s="76">
        <f t="shared" si="47"/>
        <v>106702.575</v>
      </c>
      <c r="M87" s="77" t="s">
        <v>133</v>
      </c>
      <c r="N87" s="85" t="s">
        <v>130</v>
      </c>
    </row>
    <row r="88" spans="1:14" ht="15" customHeight="1" x14ac:dyDescent="0.25">
      <c r="A88" s="14" t="s">
        <v>123</v>
      </c>
      <c r="B88" s="18">
        <v>46.84</v>
      </c>
      <c r="C88" s="5">
        <f t="shared" si="44"/>
        <v>7.7399999999999949</v>
      </c>
      <c r="D88" s="18">
        <v>54.58</v>
      </c>
      <c r="E88" s="12">
        <v>1</v>
      </c>
      <c r="F88" s="13" t="s">
        <v>20</v>
      </c>
      <c r="G88" s="27" t="s">
        <v>127</v>
      </c>
      <c r="H88" s="20">
        <v>1330</v>
      </c>
      <c r="I88" s="39">
        <v>0.05</v>
      </c>
      <c r="J88" s="39">
        <f t="shared" si="45"/>
        <v>1263.5</v>
      </c>
      <c r="K88" s="24">
        <f t="shared" si="46"/>
        <v>72591.399999999994</v>
      </c>
      <c r="L88" s="48">
        <f t="shared" si="47"/>
        <v>68961.83</v>
      </c>
      <c r="M88" s="47" t="s">
        <v>133</v>
      </c>
      <c r="N88" s="44" t="s">
        <v>0</v>
      </c>
    </row>
    <row r="89" spans="1:14" ht="14.25" x14ac:dyDescent="0.2">
      <c r="B89" s="1"/>
      <c r="C89" s="1"/>
      <c r="D89" s="1"/>
      <c r="E89" s="1"/>
      <c r="F89" s="1"/>
      <c r="K89" s="1"/>
      <c r="L89" s="1"/>
      <c r="M89" s="1"/>
    </row>
    <row r="90" spans="1:14" ht="18" x14ac:dyDescent="0.25">
      <c r="A90" s="134" t="s">
        <v>7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6"/>
    </row>
    <row r="91" spans="1:14" s="41" customFormat="1" ht="14.25" customHeight="1" x14ac:dyDescent="0.25">
      <c r="A91" s="96" t="s">
        <v>30</v>
      </c>
      <c r="B91" s="97"/>
      <c r="C91" s="98"/>
      <c r="D91" s="97"/>
      <c r="E91" s="99"/>
      <c r="F91" s="100"/>
      <c r="G91" s="101"/>
      <c r="H91" s="102"/>
      <c r="I91" s="104"/>
    </row>
    <row r="92" spans="1:14" ht="6" customHeight="1" thickBot="1" x14ac:dyDescent="0.25">
      <c r="I92" s="21"/>
      <c r="K92" s="1"/>
      <c r="L92" s="1"/>
      <c r="M92" s="1"/>
    </row>
    <row r="93" spans="1:14" x14ac:dyDescent="0.25">
      <c r="A93" s="52" t="s">
        <v>31</v>
      </c>
      <c r="B93" s="53"/>
      <c r="C93" s="54"/>
      <c r="D93" s="53"/>
      <c r="E93" s="55"/>
      <c r="I93" s="21"/>
      <c r="K93" s="1"/>
      <c r="L93" s="1"/>
      <c r="M93" s="1"/>
    </row>
    <row r="94" spans="1:14" ht="14.25" x14ac:dyDescent="0.2">
      <c r="A94" s="56" t="s">
        <v>32</v>
      </c>
      <c r="B94" s="57"/>
      <c r="C94" s="58"/>
      <c r="D94" s="57"/>
      <c r="E94" s="59"/>
      <c r="I94" s="21"/>
      <c r="K94" s="1"/>
      <c r="L94" s="1"/>
      <c r="M94" s="1"/>
    </row>
    <row r="95" spans="1:14" ht="14.25" x14ac:dyDescent="0.2">
      <c r="A95" s="56" t="s">
        <v>125</v>
      </c>
      <c r="B95" s="57"/>
      <c r="C95" s="58"/>
      <c r="D95" s="57"/>
      <c r="E95" s="59"/>
      <c r="I95" s="21"/>
      <c r="K95" s="1"/>
      <c r="L95" s="1"/>
      <c r="M95" s="1"/>
    </row>
    <row r="96" spans="1:14" ht="14.25" x14ac:dyDescent="0.2">
      <c r="A96" s="56" t="s">
        <v>33</v>
      </c>
      <c r="B96" s="57"/>
      <c r="C96" s="58"/>
      <c r="D96" s="57"/>
      <c r="E96" s="59"/>
      <c r="I96" s="21"/>
      <c r="K96" s="1"/>
      <c r="L96" s="1"/>
      <c r="M96" s="1"/>
    </row>
    <row r="97" spans="1:13" ht="14.25" x14ac:dyDescent="0.2">
      <c r="A97" s="56" t="s">
        <v>34</v>
      </c>
      <c r="B97" s="57"/>
      <c r="C97" s="58"/>
      <c r="D97" s="57"/>
      <c r="E97" s="59"/>
      <c r="I97" s="21"/>
      <c r="K97" s="1"/>
      <c r="L97" s="1"/>
      <c r="M97" s="1"/>
    </row>
    <row r="98" spans="1:13" thickBot="1" x14ac:dyDescent="0.25">
      <c r="A98" s="60" t="s">
        <v>35</v>
      </c>
      <c r="B98" s="61"/>
      <c r="C98" s="62"/>
      <c r="D98" s="61"/>
      <c r="E98" s="63"/>
      <c r="I98" s="21"/>
      <c r="K98" s="1"/>
      <c r="L98" s="1"/>
      <c r="M98" s="1"/>
    </row>
    <row r="99" spans="1:13" ht="4.5" customHeight="1" thickBot="1" x14ac:dyDescent="0.25">
      <c r="I99" s="21"/>
      <c r="K99" s="1"/>
      <c r="L99" s="1"/>
      <c r="M99" s="1"/>
    </row>
    <row r="100" spans="1:13" x14ac:dyDescent="0.25">
      <c r="A100" s="52" t="s">
        <v>36</v>
      </c>
      <c r="B100" s="64"/>
      <c r="C100" s="65"/>
      <c r="D100" s="64"/>
      <c r="E100" s="66"/>
      <c r="I100" s="21"/>
      <c r="K100" s="1"/>
      <c r="L100" s="1"/>
      <c r="M100" s="1"/>
    </row>
    <row r="101" spans="1:13" ht="14.25" x14ac:dyDescent="0.2">
      <c r="A101" s="56" t="s">
        <v>37</v>
      </c>
      <c r="B101" s="57"/>
      <c r="C101" s="58"/>
      <c r="D101" s="57"/>
      <c r="E101" s="59"/>
      <c r="I101" s="21"/>
      <c r="K101" s="1"/>
      <c r="L101" s="1"/>
      <c r="M101" s="1"/>
    </row>
    <row r="102" spans="1:13" ht="14.25" x14ac:dyDescent="0.2">
      <c r="A102" s="56" t="s">
        <v>126</v>
      </c>
      <c r="B102" s="57"/>
      <c r="C102" s="58"/>
      <c r="D102" s="57"/>
      <c r="E102" s="59"/>
      <c r="I102" s="21"/>
      <c r="K102" s="1"/>
      <c r="L102" s="1"/>
      <c r="M102" s="1"/>
    </row>
    <row r="103" spans="1:13" thickBot="1" x14ac:dyDescent="0.25">
      <c r="A103" s="60" t="s">
        <v>38</v>
      </c>
      <c r="B103" s="61"/>
      <c r="C103" s="62"/>
      <c r="D103" s="61"/>
      <c r="E103" s="63"/>
      <c r="I103" s="21"/>
      <c r="K103" s="1"/>
      <c r="L103" s="1"/>
      <c r="M103" s="1"/>
    </row>
    <row r="104" spans="1:13" ht="6" customHeight="1" thickBot="1" x14ac:dyDescent="0.25">
      <c r="I104" s="21"/>
      <c r="K104" s="1"/>
      <c r="L104" s="1"/>
      <c r="M104" s="1"/>
    </row>
    <row r="105" spans="1:13" ht="15.75" thickBot="1" x14ac:dyDescent="0.3">
      <c r="A105" s="67" t="s">
        <v>39</v>
      </c>
      <c r="B105" s="68"/>
      <c r="C105" s="69"/>
      <c r="D105" s="68"/>
      <c r="E105" s="70"/>
      <c r="I105" s="21"/>
      <c r="K105" s="1"/>
      <c r="L105" s="1"/>
      <c r="M105" s="1"/>
    </row>
    <row r="106" spans="1:13" ht="14.25" x14ac:dyDescent="0.2">
      <c r="A106" s="56" t="s">
        <v>32</v>
      </c>
      <c r="B106" s="57"/>
      <c r="C106" s="58"/>
      <c r="D106" s="57"/>
      <c r="E106" s="59"/>
      <c r="I106" s="21"/>
      <c r="K106" s="1"/>
      <c r="L106" s="1"/>
      <c r="M106" s="1"/>
    </row>
    <row r="107" spans="1:13" thickBot="1" x14ac:dyDescent="0.25">
      <c r="A107" s="60" t="s">
        <v>40</v>
      </c>
      <c r="B107" s="61"/>
      <c r="C107" s="62"/>
      <c r="D107" s="61"/>
      <c r="E107" s="63"/>
      <c r="I107" s="21"/>
      <c r="K107" s="1"/>
      <c r="L107" s="1"/>
      <c r="M107" s="1"/>
    </row>
    <row r="108" spans="1:13" ht="3" customHeight="1" x14ac:dyDescent="0.2">
      <c r="I108" s="21"/>
      <c r="K108" s="1"/>
      <c r="L108" s="1"/>
      <c r="M108" s="1"/>
    </row>
    <row r="109" spans="1:13" ht="14.25" x14ac:dyDescent="0.2">
      <c r="A109" s="87" t="s">
        <v>41</v>
      </c>
      <c r="B109" s="88"/>
      <c r="C109" s="88"/>
      <c r="D109" s="88"/>
      <c r="E109" s="88"/>
      <c r="F109" s="88"/>
      <c r="G109" s="88"/>
      <c r="H109" s="88"/>
      <c r="I109" s="89"/>
      <c r="J109" s="71"/>
      <c r="K109" s="1"/>
      <c r="L109" s="1"/>
      <c r="M109" s="1"/>
    </row>
    <row r="110" spans="1:13" ht="14.25" x14ac:dyDescent="0.2">
      <c r="A110" s="90" t="s">
        <v>42</v>
      </c>
      <c r="B110" s="91"/>
      <c r="C110" s="91"/>
      <c r="D110" s="91"/>
      <c r="E110" s="91"/>
      <c r="F110" s="91"/>
      <c r="G110" s="91"/>
      <c r="H110" s="91"/>
      <c r="I110" s="92"/>
      <c r="J110" s="71"/>
      <c r="K110" s="1"/>
      <c r="L110" s="1"/>
      <c r="M110" s="1"/>
    </row>
    <row r="111" spans="1:13" ht="14.25" x14ac:dyDescent="0.2">
      <c r="A111" s="90" t="s">
        <v>43</v>
      </c>
      <c r="B111" s="91"/>
      <c r="C111" s="91"/>
      <c r="D111" s="91"/>
      <c r="E111" s="91"/>
      <c r="F111" s="91"/>
      <c r="G111" s="91"/>
      <c r="H111" s="91"/>
      <c r="I111" s="92"/>
      <c r="J111" s="71"/>
      <c r="K111" s="1"/>
      <c r="L111" s="1"/>
      <c r="M111" s="1"/>
    </row>
    <row r="112" spans="1:13" ht="14.25" x14ac:dyDescent="0.2">
      <c r="A112" s="93" t="s">
        <v>44</v>
      </c>
      <c r="B112" s="94"/>
      <c r="C112" s="94"/>
      <c r="D112" s="94"/>
      <c r="E112" s="94"/>
      <c r="F112" s="94"/>
      <c r="G112" s="94"/>
      <c r="H112" s="94"/>
      <c r="I112" s="95"/>
      <c r="J112" s="71"/>
      <c r="K112" s="1"/>
      <c r="L112" s="1"/>
      <c r="M112" s="1"/>
    </row>
  </sheetData>
  <autoFilter ref="A2:N82"/>
  <mergeCells count="9">
    <mergeCell ref="A90:N90"/>
    <mergeCell ref="A1:M1"/>
    <mergeCell ref="A3:N3"/>
    <mergeCell ref="A15:N15"/>
    <mergeCell ref="A28:N28"/>
    <mergeCell ref="A68:N68"/>
    <mergeCell ref="A55:N55"/>
    <mergeCell ref="A42:N42"/>
    <mergeCell ref="A81:N81"/>
  </mergeCells>
  <pageMargins left="0.62992125984251968" right="3.937007874015748E-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2014-09-08T14:07:57Z</dcterms:modified>
</cp:coreProperties>
</file>