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320" windowHeight="11760"/>
  </bookViews>
  <sheets>
    <sheet name="Лилия Бийч прайслист" sheetId="5" r:id="rId1"/>
  </sheets>
  <calcPr calcId="125725"/>
</workbook>
</file>

<file path=xl/calcChain.xml><?xml version="1.0" encoding="utf-8"?>
<calcChain xmlns="http://schemas.openxmlformats.org/spreadsheetml/2006/main">
  <c r="I135" i="5"/>
  <c r="G135"/>
  <c r="I81"/>
  <c r="G81"/>
  <c r="I80"/>
  <c r="G80"/>
  <c r="I71"/>
  <c r="G71"/>
  <c r="I70"/>
  <c r="G70"/>
  <c r="I84"/>
  <c r="G84"/>
  <c r="I83"/>
  <c r="G83"/>
  <c r="I40"/>
  <c r="G40"/>
  <c r="G39"/>
  <c r="I39"/>
  <c r="K39"/>
  <c r="M39"/>
  <c r="G41"/>
  <c r="I41"/>
  <c r="M41"/>
  <c r="M134"/>
  <c r="M133"/>
  <c r="M124"/>
  <c r="M125"/>
  <c r="M126"/>
  <c r="M127"/>
  <c r="M128"/>
  <c r="M129"/>
  <c r="M130"/>
  <c r="M131"/>
  <c r="M123"/>
  <c r="M113"/>
  <c r="M114"/>
  <c r="M115"/>
  <c r="M116"/>
  <c r="M117"/>
  <c r="M118"/>
  <c r="M119"/>
  <c r="M120"/>
  <c r="M121"/>
  <c r="M112"/>
  <c r="I102"/>
  <c r="M102"/>
  <c r="I103"/>
  <c r="M103"/>
  <c r="I104"/>
  <c r="M104"/>
  <c r="I105"/>
  <c r="M105"/>
  <c r="I106"/>
  <c r="M106"/>
  <c r="I107"/>
  <c r="M107"/>
  <c r="I108"/>
  <c r="M108"/>
  <c r="I109"/>
  <c r="M109"/>
  <c r="I110"/>
  <c r="M110"/>
  <c r="M101"/>
  <c r="M90"/>
  <c r="M91"/>
  <c r="M92"/>
  <c r="M93"/>
  <c r="M94"/>
  <c r="M95"/>
  <c r="M96"/>
  <c r="M97"/>
  <c r="M98"/>
  <c r="M99"/>
  <c r="M89"/>
  <c r="M79"/>
  <c r="M82"/>
  <c r="M85"/>
  <c r="M86"/>
  <c r="M78"/>
  <c r="M69"/>
  <c r="M72"/>
  <c r="M73"/>
  <c r="M74"/>
  <c r="M75"/>
  <c r="M76"/>
  <c r="M68"/>
  <c r="M57"/>
  <c r="M58"/>
  <c r="M59"/>
  <c r="M60"/>
  <c r="M61"/>
  <c r="M62"/>
  <c r="M63"/>
  <c r="M64"/>
  <c r="M65"/>
  <c r="M66"/>
  <c r="M56"/>
  <c r="M45"/>
  <c r="M46"/>
  <c r="M47"/>
  <c r="M48"/>
  <c r="M49"/>
  <c r="M50"/>
  <c r="M51"/>
  <c r="M52"/>
  <c r="M53"/>
  <c r="M54"/>
  <c r="M44"/>
  <c r="M36"/>
  <c r="M37"/>
  <c r="M38"/>
  <c r="M35"/>
  <c r="M26"/>
  <c r="M27"/>
  <c r="M28"/>
  <c r="M30"/>
  <c r="M31"/>
  <c r="M32"/>
  <c r="M33"/>
  <c r="M25"/>
  <c r="M14"/>
  <c r="M15"/>
  <c r="M16"/>
  <c r="M17"/>
  <c r="M18"/>
  <c r="M19"/>
  <c r="M20"/>
  <c r="M21"/>
  <c r="M22"/>
  <c r="M23"/>
  <c r="M13"/>
  <c r="I27"/>
  <c r="I21"/>
  <c r="I22"/>
  <c r="I23"/>
  <c r="I96"/>
  <c r="I97"/>
  <c r="I98"/>
  <c r="I74"/>
  <c r="I73"/>
  <c r="I72"/>
  <c r="I69"/>
  <c r="I120"/>
  <c r="G102"/>
  <c r="G22"/>
  <c r="I31"/>
  <c r="G31"/>
  <c r="G105"/>
  <c r="I121"/>
  <c r="G121"/>
  <c r="G106"/>
  <c r="I17"/>
  <c r="G17"/>
  <c r="I15"/>
  <c r="G15"/>
  <c r="G18"/>
  <c r="I18"/>
  <c r="I49"/>
  <c r="I90"/>
  <c r="I91"/>
  <c r="I92"/>
  <c r="I93"/>
  <c r="I94"/>
  <c r="I95"/>
  <c r="I99"/>
  <c r="I89"/>
  <c r="G89"/>
  <c r="G90"/>
  <c r="G91"/>
  <c r="G92"/>
  <c r="G99"/>
  <c r="I44"/>
  <c r="I45"/>
  <c r="I46"/>
  <c r="I47"/>
  <c r="I48"/>
  <c r="I50"/>
  <c r="I51"/>
  <c r="I52"/>
  <c r="I53"/>
  <c r="I54"/>
  <c r="I14"/>
  <c r="I16"/>
  <c r="I19"/>
  <c r="I20"/>
  <c r="I25"/>
  <c r="I26"/>
  <c r="I28"/>
  <c r="I30"/>
  <c r="I32"/>
  <c r="I33"/>
  <c r="I35"/>
  <c r="I36"/>
  <c r="I37"/>
  <c r="I38"/>
  <c r="I13"/>
  <c r="G13"/>
  <c r="G14"/>
  <c r="G16"/>
  <c r="G19"/>
  <c r="G20"/>
  <c r="G21"/>
  <c r="G23"/>
  <c r="G25"/>
  <c r="G26"/>
  <c r="G27"/>
  <c r="G28"/>
  <c r="G30"/>
  <c r="G32"/>
  <c r="G33"/>
  <c r="G35"/>
  <c r="G36"/>
  <c r="G37"/>
  <c r="G38"/>
  <c r="G44"/>
  <c r="G45"/>
  <c r="G46"/>
  <c r="G47"/>
  <c r="G48"/>
  <c r="G49"/>
  <c r="G50"/>
  <c r="G51"/>
  <c r="G52"/>
  <c r="G53"/>
  <c r="G54"/>
  <c r="G56"/>
  <c r="I56"/>
  <c r="G57"/>
  <c r="I57"/>
  <c r="G58"/>
  <c r="I58"/>
  <c r="G59"/>
  <c r="I59"/>
  <c r="G60"/>
  <c r="I60"/>
  <c r="G61"/>
  <c r="I61"/>
  <c r="G62"/>
  <c r="I62"/>
  <c r="G63"/>
  <c r="I63"/>
  <c r="G64"/>
  <c r="I64"/>
  <c r="G65"/>
  <c r="I65"/>
  <c r="G66"/>
  <c r="I66"/>
  <c r="G68"/>
  <c r="I68"/>
  <c r="G69"/>
  <c r="G72"/>
  <c r="G73"/>
  <c r="G74"/>
  <c r="G75"/>
  <c r="I75"/>
  <c r="G76"/>
  <c r="I76"/>
  <c r="G78"/>
  <c r="I78"/>
  <c r="G79"/>
  <c r="I79"/>
  <c r="G82"/>
  <c r="I82"/>
  <c r="G85"/>
  <c r="I85"/>
  <c r="G86"/>
  <c r="I86"/>
  <c r="G101"/>
  <c r="I101"/>
  <c r="G103"/>
  <c r="G104"/>
  <c r="G107"/>
  <c r="G108"/>
  <c r="G109"/>
  <c r="G110"/>
  <c r="G112"/>
  <c r="I112"/>
  <c r="G113"/>
  <c r="I113"/>
  <c r="G114"/>
  <c r="I114"/>
  <c r="G115"/>
  <c r="I115"/>
  <c r="G116"/>
  <c r="I116"/>
  <c r="G117"/>
  <c r="I117"/>
  <c r="G118"/>
  <c r="I118"/>
  <c r="G119"/>
  <c r="I119"/>
  <c r="G120"/>
  <c r="G123"/>
  <c r="I123"/>
  <c r="G124"/>
  <c r="I124"/>
  <c r="G125"/>
  <c r="I125"/>
  <c r="G126"/>
  <c r="I126"/>
  <c r="G127"/>
  <c r="I127"/>
  <c r="G128"/>
  <c r="I128"/>
  <c r="G129"/>
  <c r="I129"/>
  <c r="G130"/>
  <c r="I130"/>
  <c r="G131"/>
  <c r="I131"/>
  <c r="G133"/>
  <c r="I133"/>
  <c r="G134"/>
  <c r="I134"/>
</calcChain>
</file>

<file path=xl/sharedStrings.xml><?xml version="1.0" encoding="utf-8"?>
<sst xmlns="http://schemas.openxmlformats.org/spreadsheetml/2006/main" count="384" uniqueCount="147">
  <si>
    <t>F2     площ тераса</t>
  </si>
  <si>
    <t>м2</t>
  </si>
  <si>
    <t>Апартамент А201</t>
  </si>
  <si>
    <t>Апартамент А202</t>
  </si>
  <si>
    <t>Апартамент А204</t>
  </si>
  <si>
    <t>Апартамент А205</t>
  </si>
  <si>
    <t>Апартамент А206</t>
  </si>
  <si>
    <t>Апартамент А207</t>
  </si>
  <si>
    <t>Апартамент А208</t>
  </si>
  <si>
    <t>Апартамент А209</t>
  </si>
  <si>
    <t>Апартамент А210</t>
  </si>
  <si>
    <t>Апартамент А211</t>
  </si>
  <si>
    <t>Студио  А203</t>
  </si>
  <si>
    <t>Апартамент А301</t>
  </si>
  <si>
    <t>Апартамент А302</t>
  </si>
  <si>
    <t>Апартамент А304</t>
  </si>
  <si>
    <t>Апартамент А306</t>
  </si>
  <si>
    <t>Апартамент А308</t>
  </si>
  <si>
    <t>Апартамент А309</t>
  </si>
  <si>
    <t>Апартамент А401</t>
  </si>
  <si>
    <t>Студио А303</t>
  </si>
  <si>
    <t>Апартамент А402</t>
  </si>
  <si>
    <t>Апартамент А404</t>
  </si>
  <si>
    <t>Апартамент А405</t>
  </si>
  <si>
    <t>Апартамент А408</t>
  </si>
  <si>
    <t>Студио  А403</t>
  </si>
  <si>
    <t>Апартамент В101</t>
  </si>
  <si>
    <t>Апартамент В102</t>
  </si>
  <si>
    <t>Апартамент В104</t>
  </si>
  <si>
    <t>Апартамент В105</t>
  </si>
  <si>
    <t>Апартамент В106</t>
  </si>
  <si>
    <t>Апартамент В107</t>
  </si>
  <si>
    <t>Апартамент В110</t>
  </si>
  <si>
    <t>Апартамент В111</t>
  </si>
  <si>
    <t>Студио В103</t>
  </si>
  <si>
    <t>Апартамент В201</t>
  </si>
  <si>
    <t>Апартамент В202</t>
  </si>
  <si>
    <t>Апартамент В204</t>
  </si>
  <si>
    <t>Апартамент В205</t>
  </si>
  <si>
    <t>Апартамент В206</t>
  </si>
  <si>
    <t>Апартамент В207</t>
  </si>
  <si>
    <t>Апартамент В208</t>
  </si>
  <si>
    <t>Апартамент В210</t>
  </si>
  <si>
    <t>Апартамент В211</t>
  </si>
  <si>
    <t>Студио В203</t>
  </si>
  <si>
    <t>Апартамент В301</t>
  </si>
  <si>
    <t>Апартамент В302</t>
  </si>
  <si>
    <t>Апартамент В305</t>
  </si>
  <si>
    <t>Апартамент В307</t>
  </si>
  <si>
    <t>Апартамент В308</t>
  </si>
  <si>
    <t>Апартамент В309</t>
  </si>
  <si>
    <t>Апартамент В310</t>
  </si>
  <si>
    <t>Апартамент В401</t>
  </si>
  <si>
    <t>Апартамент В402</t>
  </si>
  <si>
    <t>Апартамент В405</t>
  </si>
  <si>
    <t>Апартамент В408</t>
  </si>
  <si>
    <t>Апартамент В409</t>
  </si>
  <si>
    <t>Апартамент С203</t>
  </si>
  <si>
    <t>Апартамент С204</t>
  </si>
  <si>
    <t>Апартамент С205</t>
  </si>
  <si>
    <t>Апартамент С206</t>
  </si>
  <si>
    <t>Апартамент С207</t>
  </si>
  <si>
    <t>Апартамент С209</t>
  </si>
  <si>
    <t>Апартамент С210</t>
  </si>
  <si>
    <t>Студио С201</t>
  </si>
  <si>
    <t>Апартамент С303</t>
  </si>
  <si>
    <t>Апартамент С304</t>
  </si>
  <si>
    <t>Апартамент С305</t>
  </si>
  <si>
    <t>Апартамент С306</t>
  </si>
  <si>
    <t>Апартамент С307</t>
  </si>
  <si>
    <t>Апартамент С309</t>
  </si>
  <si>
    <t>Апартамент С310</t>
  </si>
  <si>
    <t>Студио С301</t>
  </si>
  <si>
    <t>Студио С302</t>
  </si>
  <si>
    <t>Апартамент С402</t>
  </si>
  <si>
    <t>Апартамент С403</t>
  </si>
  <si>
    <t>Апартамент С404</t>
  </si>
  <si>
    <t>Апартамент С405</t>
  </si>
  <si>
    <t>Апартамент С406</t>
  </si>
  <si>
    <t>Апартамент С408</t>
  </si>
  <si>
    <t>Апартамент С409</t>
  </si>
  <si>
    <t>Студио С501</t>
  </si>
  <si>
    <t>Апартамент С503</t>
  </si>
  <si>
    <t>Односпальный</t>
  </si>
  <si>
    <t>Бассейн</t>
  </si>
  <si>
    <t>Море</t>
  </si>
  <si>
    <t>Студио</t>
  </si>
  <si>
    <t>Бассейн/Море</t>
  </si>
  <si>
    <t>Лес</t>
  </si>
  <si>
    <t>Двухспальный</t>
  </si>
  <si>
    <t>Море/Бассейн</t>
  </si>
  <si>
    <t>Двор</t>
  </si>
  <si>
    <t>Апартамент No.</t>
  </si>
  <si>
    <t>Вид</t>
  </si>
  <si>
    <t>Тип</t>
  </si>
  <si>
    <t>Жилая площадь</t>
  </si>
  <si>
    <t>Общая площадь</t>
  </si>
  <si>
    <t>Ид.части</t>
  </si>
  <si>
    <t>Цена</t>
  </si>
  <si>
    <t>Общая стоимость</t>
  </si>
  <si>
    <t>Е/м2</t>
  </si>
  <si>
    <t>Вилла Роза</t>
  </si>
  <si>
    <t>Вилла Бианка</t>
  </si>
  <si>
    <t>Вилла Орхидея</t>
  </si>
  <si>
    <t>Студио С101</t>
  </si>
  <si>
    <t>Студио С102</t>
  </si>
  <si>
    <t>Апартамeнт С103</t>
  </si>
  <si>
    <t>Апартамeнт С104</t>
  </si>
  <si>
    <t>Апартамeнт С105</t>
  </si>
  <si>
    <t>Апартамeнт С106</t>
  </si>
  <si>
    <t>Апартамeнт С107</t>
  </si>
  <si>
    <t>Студио С108</t>
  </si>
  <si>
    <t>Студио С110</t>
  </si>
  <si>
    <t>Студио С111</t>
  </si>
  <si>
    <t>Апартамент С401</t>
  </si>
  <si>
    <t>Студио С407</t>
  </si>
  <si>
    <t>Студио С208</t>
  </si>
  <si>
    <t>Студио В209</t>
  </si>
  <si>
    <t>Студио В108</t>
  </si>
  <si>
    <t>Студио В109</t>
  </si>
  <si>
    <t>Этаж 5</t>
  </si>
  <si>
    <t>Этаж 3</t>
  </si>
  <si>
    <t>Этаж 4</t>
  </si>
  <si>
    <t>Этаж 2</t>
  </si>
  <si>
    <t>Этаж 1</t>
  </si>
  <si>
    <t>Студио С308</t>
  </si>
  <si>
    <t>Апартамент А307</t>
  </si>
  <si>
    <t>Этаж</t>
  </si>
  <si>
    <t>Лес/Море</t>
  </si>
  <si>
    <t>Ап. С109</t>
  </si>
  <si>
    <t>Студио С202</t>
  </si>
  <si>
    <r>
      <t>3-ХКОМНАТН</t>
    </r>
    <r>
      <rPr>
        <b/>
        <sz val="9"/>
        <rFont val="Calibri"/>
        <family val="2"/>
        <charset val="204"/>
      </rPr>
      <t>Ы</t>
    </r>
    <r>
      <rPr>
        <b/>
        <sz val="8"/>
        <rFont val="Lucida Calligraphy"/>
        <family val="4"/>
      </rPr>
      <t xml:space="preserve">Е от  </t>
    </r>
    <r>
      <rPr>
        <b/>
        <sz val="14"/>
        <color indexed="10"/>
        <rFont val="Calibri"/>
        <family val="2"/>
        <charset val="204"/>
      </rPr>
      <t>69 700 €</t>
    </r>
  </si>
  <si>
    <t>Апартамент А406</t>
  </si>
  <si>
    <t>Апартамент В406</t>
  </si>
  <si>
    <t>Апартамент В407</t>
  </si>
  <si>
    <t>RESERVED</t>
  </si>
  <si>
    <t>Студио 303</t>
  </si>
  <si>
    <t>Апартамент В304</t>
  </si>
  <si>
    <t>SOLD</t>
  </si>
  <si>
    <t>Студио В403</t>
  </si>
  <si>
    <t>Апартамент В404</t>
  </si>
  <si>
    <t>Апартамент С505</t>
  </si>
  <si>
    <t>Апартамент А305</t>
  </si>
  <si>
    <t>"ЛИЛИ БИЙЧ РИЗОРТ " СОЗОПОЛЬ</t>
  </si>
  <si>
    <r>
      <t xml:space="preserve">ПЛАН С - </t>
    </r>
    <r>
      <rPr>
        <b/>
        <sz val="10"/>
        <color indexed="10"/>
        <rFont val="Times New Roman"/>
        <family val="1"/>
        <charset val="204"/>
      </rPr>
      <t>9% скидка</t>
    </r>
  </si>
  <si>
    <r>
      <t xml:space="preserve">СТУДИИ от </t>
    </r>
    <r>
      <rPr>
        <b/>
        <sz val="14"/>
        <color indexed="10"/>
        <rFont val="Calibri"/>
        <family val="2"/>
        <charset val="204"/>
      </rPr>
      <t>30 700 €</t>
    </r>
  </si>
  <si>
    <r>
      <t>2-ХКОМНАТН</t>
    </r>
    <r>
      <rPr>
        <b/>
        <sz val="9"/>
        <rFont val="Calibri"/>
        <family val="2"/>
        <charset val="204"/>
      </rPr>
      <t>Ы</t>
    </r>
    <r>
      <rPr>
        <b/>
        <sz val="8"/>
        <rFont val="Lucida Calligraphy"/>
        <family val="4"/>
      </rPr>
      <t xml:space="preserve">Е от </t>
    </r>
    <r>
      <rPr>
        <b/>
        <sz val="14"/>
        <color indexed="10"/>
        <rFont val="Calibri"/>
        <family val="2"/>
        <charset val="204"/>
      </rPr>
      <t>47 300 €</t>
    </r>
  </si>
</sst>
</file>

<file path=xl/styles.xml><?xml version="1.0" encoding="utf-8"?>
<styleSheet xmlns="http://schemas.openxmlformats.org/spreadsheetml/2006/main">
  <fonts count="37">
    <font>
      <sz val="10"/>
      <name val="Arial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9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sz val="12"/>
      <name val="Times New Roman"/>
      <family val="1"/>
      <charset val="204"/>
    </font>
    <font>
      <b/>
      <sz val="8"/>
      <name val="Lucida Calligraphy"/>
      <family val="4"/>
    </font>
    <font>
      <sz val="11"/>
      <name val="Arial"/>
      <family val="2"/>
      <charset val="204"/>
    </font>
    <font>
      <b/>
      <sz val="14"/>
      <color indexed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mbria"/>
      <family val="1"/>
      <charset val="204"/>
    </font>
    <font>
      <sz val="9"/>
      <name val="Cambria"/>
      <family val="1"/>
      <charset val="204"/>
    </font>
    <font>
      <sz val="10"/>
      <name val="Cambria"/>
      <family val="1"/>
      <charset val="204"/>
    </font>
    <font>
      <b/>
      <sz val="9"/>
      <color indexed="10"/>
      <name val="Cambria"/>
      <family val="1"/>
      <charset val="204"/>
    </font>
    <font>
      <b/>
      <sz val="10"/>
      <color indexed="10"/>
      <name val="Cambria"/>
      <family val="1"/>
      <charset val="204"/>
    </font>
    <font>
      <b/>
      <sz val="16"/>
      <color indexed="10"/>
      <name val="Arial"/>
      <family val="2"/>
      <charset val="204"/>
    </font>
    <font>
      <b/>
      <sz val="10"/>
      <name val="Cambria"/>
      <family val="1"/>
      <charset val="204"/>
    </font>
    <font>
      <b/>
      <sz val="10"/>
      <color indexed="9"/>
      <name val="Arial"/>
      <family val="2"/>
      <charset val="204"/>
    </font>
    <font>
      <b/>
      <sz val="12"/>
      <name val="Cambria"/>
      <family val="1"/>
      <charset val="204"/>
    </font>
    <font>
      <b/>
      <sz val="14"/>
      <color indexed="62"/>
      <name val="Cambria"/>
      <family val="1"/>
      <charset val="204"/>
    </font>
    <font>
      <b/>
      <sz val="10"/>
      <color indexed="62"/>
      <name val="Times New Roman"/>
      <family val="1"/>
      <charset val="204"/>
    </font>
    <font>
      <sz val="10"/>
      <color indexed="62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ck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ck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0" xfId="0" applyFont="1" applyFill="1"/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2" borderId="0" xfId="0" applyFont="1" applyFill="1" applyBorder="1"/>
    <xf numFmtId="0" fontId="3" fillId="0" borderId="0" xfId="0" applyFont="1" applyFill="1" applyBorder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 applyAlignment="1"/>
    <xf numFmtId="0" fontId="16" fillId="3" borderId="0" xfId="0" applyFont="1" applyFill="1" applyBorder="1" applyAlignment="1">
      <alignment horizontal="center"/>
    </xf>
    <xf numFmtId="0" fontId="17" fillId="3" borderId="0" xfId="0" applyFont="1" applyFill="1" applyBorder="1"/>
    <xf numFmtId="4" fontId="17" fillId="3" borderId="0" xfId="0" applyNumberFormat="1" applyFont="1" applyFill="1" applyBorder="1" applyAlignment="1">
      <alignment horizontal="right"/>
    </xf>
    <xf numFmtId="0" fontId="17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right"/>
    </xf>
    <xf numFmtId="0" fontId="10" fillId="0" borderId="0" xfId="0" applyFont="1" applyAlignment="1"/>
    <xf numFmtId="0" fontId="7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0" fillId="0" borderId="0" xfId="0" applyFont="1" applyFill="1" applyAlignment="1"/>
    <xf numFmtId="0" fontId="12" fillId="0" borderId="0" xfId="0" applyFont="1" applyAlignment="1"/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2" fillId="0" borderId="0" xfId="0" applyFont="1" applyFill="1" applyAlignment="1"/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/>
    <xf numFmtId="0" fontId="4" fillId="0" borderId="0" xfId="0" applyFont="1" applyFill="1" applyBorder="1"/>
    <xf numFmtId="0" fontId="1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4" fontId="1" fillId="4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1" fillId="5" borderId="0" xfId="0" applyFont="1" applyFill="1" applyBorder="1" applyAlignment="1">
      <alignment vertical="center"/>
    </xf>
    <xf numFmtId="0" fontId="1" fillId="0" borderId="14" xfId="0" applyFont="1" applyFill="1" applyBorder="1"/>
    <xf numFmtId="0" fontId="20" fillId="5" borderId="0" xfId="0" applyFont="1" applyFill="1" applyBorder="1" applyAlignment="1">
      <alignment horizontal="center"/>
    </xf>
    <xf numFmtId="0" fontId="15" fillId="5" borderId="0" xfId="0" applyFont="1" applyFill="1" applyBorder="1"/>
    <xf numFmtId="0" fontId="16" fillId="5" borderId="0" xfId="0" applyFont="1" applyFill="1" applyBorder="1" applyAlignment="1">
      <alignment horizontal="center"/>
    </xf>
    <xf numFmtId="0" fontId="17" fillId="5" borderId="0" xfId="0" applyFont="1" applyFill="1" applyBorder="1"/>
    <xf numFmtId="4" fontId="17" fillId="5" borderId="0" xfId="0" applyNumberFormat="1" applyFont="1" applyFill="1" applyBorder="1" applyAlignment="1">
      <alignment horizontal="right"/>
    </xf>
    <xf numFmtId="0" fontId="18" fillId="5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12" fillId="5" borderId="0" xfId="0" applyFont="1" applyFill="1" applyBorder="1" applyAlignment="1"/>
    <xf numFmtId="0" fontId="12" fillId="5" borderId="0" xfId="0" applyFont="1" applyFill="1" applyAlignment="1"/>
    <xf numFmtId="0" fontId="10" fillId="5" borderId="0" xfId="0" applyFont="1" applyFill="1" applyAlignment="1"/>
    <xf numFmtId="4" fontId="1" fillId="5" borderId="0" xfId="0" applyNumberFormat="1" applyFont="1" applyFill="1" applyAlignment="1">
      <alignment horizontal="right"/>
    </xf>
    <xf numFmtId="0" fontId="19" fillId="5" borderId="0" xfId="0" applyFont="1" applyFill="1" applyBorder="1"/>
    <xf numFmtId="0" fontId="24" fillId="2" borderId="0" xfId="0" applyFont="1" applyFill="1" applyBorder="1" applyAlignment="1">
      <alignment vertical="center"/>
    </xf>
    <xf numFmtId="4" fontId="25" fillId="5" borderId="2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4" fontId="28" fillId="0" borderId="2" xfId="0" applyNumberFormat="1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4" fontId="31" fillId="0" borderId="1" xfId="0" applyNumberFormat="1" applyFont="1" applyFill="1" applyBorder="1"/>
    <xf numFmtId="4" fontId="31" fillId="0" borderId="1" xfId="0" applyNumberFormat="1" applyFont="1" applyFill="1" applyBorder="1" applyAlignment="1">
      <alignment horizontal="right"/>
    </xf>
    <xf numFmtId="2" fontId="31" fillId="0" borderId="1" xfId="0" applyNumberFormat="1" applyFont="1" applyFill="1" applyBorder="1"/>
    <xf numFmtId="2" fontId="31" fillId="0" borderId="1" xfId="0" applyNumberFormat="1" applyFont="1" applyFill="1" applyBorder="1" applyAlignment="1">
      <alignment horizontal="right"/>
    </xf>
    <xf numFmtId="4" fontId="30" fillId="6" borderId="1" xfId="0" applyNumberFormat="1" applyFont="1" applyFill="1" applyBorder="1" applyAlignment="1">
      <alignment horizontal="right"/>
    </xf>
    <xf numFmtId="4" fontId="31" fillId="5" borderId="1" xfId="0" applyNumberFormat="1" applyFont="1" applyFill="1" applyBorder="1" applyAlignment="1">
      <alignment horizontal="right"/>
    </xf>
    <xf numFmtId="4" fontId="30" fillId="6" borderId="8" xfId="0" applyNumberFormat="1" applyFont="1" applyFill="1" applyBorder="1" applyAlignment="1">
      <alignment horizontal="right"/>
    </xf>
    <xf numFmtId="0" fontId="31" fillId="0" borderId="6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vertical="center"/>
    </xf>
    <xf numFmtId="0" fontId="31" fillId="0" borderId="3" xfId="0" applyFont="1" applyFill="1" applyBorder="1" applyAlignment="1">
      <alignment horizontal="center" vertical="center"/>
    </xf>
    <xf numFmtId="4" fontId="31" fillId="0" borderId="3" xfId="0" applyNumberFormat="1" applyFont="1" applyFill="1" applyBorder="1" applyAlignment="1">
      <alignment vertical="center"/>
    </xf>
    <xf numFmtId="4" fontId="31" fillId="0" borderId="1" xfId="0" applyNumberFormat="1" applyFont="1" applyFill="1" applyBorder="1" applyAlignment="1">
      <alignment horizontal="right" vertical="center"/>
    </xf>
    <xf numFmtId="2" fontId="31" fillId="0" borderId="3" xfId="0" applyNumberFormat="1" applyFont="1" applyFill="1" applyBorder="1" applyAlignment="1">
      <alignment vertical="center"/>
    </xf>
    <xf numFmtId="4" fontId="30" fillId="6" borderId="3" xfId="0" applyNumberFormat="1" applyFont="1" applyFill="1" applyBorder="1" applyAlignment="1">
      <alignment vertical="center"/>
    </xf>
    <xf numFmtId="0" fontId="31" fillId="8" borderId="5" xfId="0" applyFont="1" applyFill="1" applyBorder="1" applyAlignment="1">
      <alignment horizontal="center"/>
    </xf>
    <xf numFmtId="0" fontId="31" fillId="8" borderId="1" xfId="0" applyFont="1" applyFill="1" applyBorder="1" applyAlignment="1">
      <alignment horizontal="center"/>
    </xf>
    <xf numFmtId="4" fontId="31" fillId="8" borderId="1" xfId="0" applyNumberFormat="1" applyFont="1" applyFill="1" applyBorder="1"/>
    <xf numFmtId="4" fontId="31" fillId="8" borderId="1" xfId="0" applyNumberFormat="1" applyFont="1" applyFill="1" applyBorder="1" applyAlignment="1">
      <alignment horizontal="right"/>
    </xf>
    <xf numFmtId="2" fontId="31" fillId="8" borderId="1" xfId="0" applyNumberFormat="1" applyFont="1" applyFill="1" applyBorder="1"/>
    <xf numFmtId="2" fontId="31" fillId="8" borderId="1" xfId="0" applyNumberFormat="1" applyFont="1" applyFill="1" applyBorder="1" applyAlignment="1">
      <alignment horizontal="right"/>
    </xf>
    <xf numFmtId="4" fontId="30" fillId="8" borderId="1" xfId="0" applyNumberFormat="1" applyFont="1" applyFill="1" applyBorder="1" applyAlignment="1">
      <alignment horizontal="right"/>
    </xf>
    <xf numFmtId="4" fontId="30" fillId="8" borderId="8" xfId="0" applyNumberFormat="1" applyFont="1" applyFill="1" applyBorder="1" applyAlignment="1">
      <alignment horizontal="right"/>
    </xf>
    <xf numFmtId="0" fontId="31" fillId="5" borderId="6" xfId="0" applyFont="1" applyFill="1" applyBorder="1" applyAlignment="1">
      <alignment horizontal="center"/>
    </xf>
    <xf numFmtId="0" fontId="31" fillId="5" borderId="3" xfId="0" applyFont="1" applyFill="1" applyBorder="1" applyAlignment="1">
      <alignment horizontal="center"/>
    </xf>
    <xf numFmtId="4" fontId="31" fillId="5" borderId="3" xfId="0" applyNumberFormat="1" applyFont="1" applyFill="1" applyBorder="1"/>
    <xf numFmtId="4" fontId="31" fillId="5" borderId="3" xfId="0" applyNumberFormat="1" applyFont="1" applyFill="1" applyBorder="1" applyAlignment="1">
      <alignment horizontal="right"/>
    </xf>
    <xf numFmtId="2" fontId="31" fillId="5" borderId="3" xfId="0" applyNumberFormat="1" applyFont="1" applyFill="1" applyBorder="1"/>
    <xf numFmtId="2" fontId="31" fillId="5" borderId="3" xfId="0" applyNumberFormat="1" applyFont="1" applyFill="1" applyBorder="1" applyAlignment="1">
      <alignment horizontal="right"/>
    </xf>
    <xf numFmtId="4" fontId="30" fillId="5" borderId="1" xfId="0" applyNumberFormat="1" applyFont="1" applyFill="1" applyBorder="1" applyAlignment="1">
      <alignment horizontal="right"/>
    </xf>
    <xf numFmtId="4" fontId="30" fillId="5" borderId="15" xfId="0" applyNumberFormat="1" applyFont="1" applyFill="1" applyBorder="1" applyAlignment="1">
      <alignment horizontal="right"/>
    </xf>
    <xf numFmtId="0" fontId="31" fillId="0" borderId="6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/>
    </xf>
    <xf numFmtId="4" fontId="31" fillId="0" borderId="3" xfId="0" applyNumberFormat="1" applyFont="1" applyFill="1" applyBorder="1"/>
    <xf numFmtId="4" fontId="31" fillId="0" borderId="3" xfId="0" applyNumberFormat="1" applyFont="1" applyFill="1" applyBorder="1" applyAlignment="1">
      <alignment horizontal="right"/>
    </xf>
    <xf numFmtId="2" fontId="31" fillId="0" borderId="3" xfId="0" applyNumberFormat="1" applyFont="1" applyFill="1" applyBorder="1"/>
    <xf numFmtId="2" fontId="31" fillId="0" borderId="3" xfId="0" applyNumberFormat="1" applyFont="1" applyFill="1" applyBorder="1" applyAlignment="1">
      <alignment horizontal="right"/>
    </xf>
    <xf numFmtId="4" fontId="30" fillId="6" borderId="3" xfId="0" applyNumberFormat="1" applyFont="1" applyFill="1" applyBorder="1" applyAlignment="1">
      <alignment horizontal="right"/>
    </xf>
    <xf numFmtId="4" fontId="30" fillId="6" borderId="15" xfId="0" applyNumberFormat="1" applyFont="1" applyFill="1" applyBorder="1" applyAlignment="1">
      <alignment horizontal="right"/>
    </xf>
    <xf numFmtId="0" fontId="31" fillId="0" borderId="7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4" fontId="31" fillId="0" borderId="4" xfId="0" applyNumberFormat="1" applyFont="1" applyFill="1" applyBorder="1"/>
    <xf numFmtId="4" fontId="31" fillId="0" borderId="4" xfId="0" applyNumberFormat="1" applyFont="1" applyFill="1" applyBorder="1" applyAlignment="1">
      <alignment horizontal="right"/>
    </xf>
    <xf numFmtId="2" fontId="31" fillId="0" borderId="4" xfId="0" applyNumberFormat="1" applyFont="1" applyFill="1" applyBorder="1"/>
    <xf numFmtId="2" fontId="31" fillId="0" borderId="4" xfId="0" applyNumberFormat="1" applyFont="1" applyFill="1" applyBorder="1" applyAlignment="1">
      <alignment horizontal="right"/>
    </xf>
    <xf numFmtId="4" fontId="30" fillId="6" borderId="4" xfId="0" applyNumberFormat="1" applyFont="1" applyFill="1" applyBorder="1" applyAlignment="1">
      <alignment horizontal="right"/>
    </xf>
    <xf numFmtId="4" fontId="30" fillId="6" borderId="18" xfId="0" applyNumberFormat="1" applyFont="1" applyFill="1" applyBorder="1" applyAlignment="1">
      <alignment horizontal="right"/>
    </xf>
    <xf numFmtId="2" fontId="30" fillId="6" borderId="1" xfId="0" applyNumberFormat="1" applyFont="1" applyFill="1" applyBorder="1" applyAlignment="1">
      <alignment horizontal="right"/>
    </xf>
    <xf numFmtId="2" fontId="30" fillId="8" borderId="1" xfId="0" applyNumberFormat="1" applyFont="1" applyFill="1" applyBorder="1" applyAlignment="1">
      <alignment horizontal="right"/>
    </xf>
    <xf numFmtId="4" fontId="30" fillId="6" borderId="15" xfId="0" applyNumberFormat="1" applyFont="1" applyFill="1" applyBorder="1" applyAlignment="1">
      <alignment vertical="center"/>
    </xf>
    <xf numFmtId="0" fontId="31" fillId="9" borderId="6" xfId="0" applyFont="1" applyFill="1" applyBorder="1" applyAlignment="1">
      <alignment horizontal="center"/>
    </xf>
    <xf numFmtId="0" fontId="31" fillId="9" borderId="3" xfId="0" applyFont="1" applyFill="1" applyBorder="1" applyAlignment="1">
      <alignment horizontal="center"/>
    </xf>
    <xf numFmtId="4" fontId="31" fillId="9" borderId="3" xfId="0" applyNumberFormat="1" applyFont="1" applyFill="1" applyBorder="1"/>
    <xf numFmtId="4" fontId="31" fillId="9" borderId="1" xfId="0" applyNumberFormat="1" applyFont="1" applyFill="1" applyBorder="1" applyAlignment="1">
      <alignment horizontal="right"/>
    </xf>
    <xf numFmtId="2" fontId="31" fillId="9" borderId="3" xfId="0" applyNumberFormat="1" applyFont="1" applyFill="1" applyBorder="1"/>
    <xf numFmtId="2" fontId="31" fillId="9" borderId="3" xfId="0" applyNumberFormat="1" applyFont="1" applyFill="1" applyBorder="1" applyAlignment="1">
      <alignment horizontal="right"/>
    </xf>
    <xf numFmtId="4" fontId="30" fillId="9" borderId="3" xfId="0" applyNumberFormat="1" applyFont="1" applyFill="1" applyBorder="1" applyAlignment="1">
      <alignment horizontal="right"/>
    </xf>
    <xf numFmtId="2" fontId="30" fillId="9" borderId="1" xfId="0" applyNumberFormat="1" applyFont="1" applyFill="1" applyBorder="1" applyAlignment="1">
      <alignment horizontal="right"/>
    </xf>
    <xf numFmtId="4" fontId="30" fillId="9" borderId="8" xfId="0" applyNumberFormat="1" applyFont="1" applyFill="1" applyBorder="1" applyAlignment="1">
      <alignment horizontal="right"/>
    </xf>
    <xf numFmtId="0" fontId="33" fillId="9" borderId="3" xfId="0" applyFont="1" applyFill="1" applyBorder="1" applyAlignment="1">
      <alignment horizontal="center" vertical="center"/>
    </xf>
    <xf numFmtId="4" fontId="33" fillId="9" borderId="3" xfId="0" applyNumberFormat="1" applyFont="1" applyFill="1" applyBorder="1" applyAlignment="1">
      <alignment vertical="center"/>
    </xf>
    <xf numFmtId="4" fontId="33" fillId="9" borderId="1" xfId="0" applyNumberFormat="1" applyFont="1" applyFill="1" applyBorder="1" applyAlignment="1">
      <alignment horizontal="right" vertical="center"/>
    </xf>
    <xf numFmtId="2" fontId="33" fillId="9" borderId="3" xfId="0" applyNumberFormat="1" applyFont="1" applyFill="1" applyBorder="1" applyAlignment="1">
      <alignment vertical="center"/>
    </xf>
    <xf numFmtId="4" fontId="34" fillId="9" borderId="3" xfId="0" applyNumberFormat="1" applyFont="1" applyFill="1" applyBorder="1" applyAlignment="1">
      <alignment vertical="center"/>
    </xf>
    <xf numFmtId="2" fontId="34" fillId="9" borderId="1" xfId="0" applyNumberFormat="1" applyFont="1" applyFill="1" applyBorder="1" applyAlignment="1">
      <alignment horizontal="right"/>
    </xf>
    <xf numFmtId="4" fontId="33" fillId="9" borderId="1" xfId="0" applyNumberFormat="1" applyFont="1" applyFill="1" applyBorder="1" applyAlignment="1">
      <alignment horizontal="right"/>
    </xf>
    <xf numFmtId="4" fontId="34" fillId="9" borderId="8" xfId="0" applyNumberFormat="1" applyFont="1" applyFill="1" applyBorder="1" applyAlignment="1">
      <alignment horizontal="right"/>
    </xf>
    <xf numFmtId="0" fontId="31" fillId="9" borderId="5" xfId="0" applyFont="1" applyFill="1" applyBorder="1" applyAlignment="1">
      <alignment horizontal="center"/>
    </xf>
    <xf numFmtId="0" fontId="31" fillId="9" borderId="1" xfId="0" applyFont="1" applyFill="1" applyBorder="1" applyAlignment="1">
      <alignment horizontal="center"/>
    </xf>
    <xf numFmtId="4" fontId="31" fillId="9" borderId="1" xfId="0" applyNumberFormat="1" applyFont="1" applyFill="1" applyBorder="1"/>
    <xf numFmtId="2" fontId="31" fillId="9" borderId="1" xfId="0" applyNumberFormat="1" applyFont="1" applyFill="1" applyBorder="1"/>
    <xf numFmtId="2" fontId="31" fillId="9" borderId="1" xfId="0" applyNumberFormat="1" applyFont="1" applyFill="1" applyBorder="1" applyAlignment="1">
      <alignment horizontal="right"/>
    </xf>
    <xf numFmtId="4" fontId="30" fillId="9" borderId="1" xfId="0" applyNumberFormat="1" applyFont="1" applyFill="1" applyBorder="1" applyAlignment="1">
      <alignment horizontal="right"/>
    </xf>
    <xf numFmtId="0" fontId="31" fillId="8" borderId="3" xfId="0" applyFont="1" applyFill="1" applyBorder="1" applyAlignment="1">
      <alignment horizontal="center" vertical="center"/>
    </xf>
    <xf numFmtId="4" fontId="31" fillId="8" borderId="3" xfId="0" applyNumberFormat="1" applyFont="1" applyFill="1" applyBorder="1" applyAlignment="1">
      <alignment vertical="center"/>
    </xf>
    <xf numFmtId="4" fontId="31" fillId="8" borderId="1" xfId="0" applyNumberFormat="1" applyFont="1" applyFill="1" applyBorder="1" applyAlignment="1">
      <alignment horizontal="right" vertical="center"/>
    </xf>
    <xf numFmtId="2" fontId="31" fillId="8" borderId="3" xfId="0" applyNumberFormat="1" applyFont="1" applyFill="1" applyBorder="1" applyAlignment="1">
      <alignment vertical="center"/>
    </xf>
    <xf numFmtId="0" fontId="31" fillId="8" borderId="6" xfId="0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right"/>
    </xf>
    <xf numFmtId="0" fontId="31" fillId="8" borderId="6" xfId="0" applyFont="1" applyFill="1" applyBorder="1" applyAlignment="1">
      <alignment horizontal="center"/>
    </xf>
    <xf numFmtId="0" fontId="31" fillId="8" borderId="3" xfId="0" applyFont="1" applyFill="1" applyBorder="1" applyAlignment="1">
      <alignment horizontal="center"/>
    </xf>
    <xf numFmtId="4" fontId="31" fillId="8" borderId="3" xfId="0" applyNumberFormat="1" applyFont="1" applyFill="1" applyBorder="1"/>
    <xf numFmtId="4" fontId="31" fillId="8" borderId="3" xfId="0" applyNumberFormat="1" applyFont="1" applyFill="1" applyBorder="1" applyAlignment="1">
      <alignment horizontal="right"/>
    </xf>
    <xf numFmtId="2" fontId="31" fillId="8" borderId="3" xfId="0" applyNumberFormat="1" applyFont="1" applyFill="1" applyBorder="1"/>
    <xf numFmtId="2" fontId="31" fillId="8" borderId="3" xfId="0" applyNumberFormat="1" applyFont="1" applyFill="1" applyBorder="1" applyAlignment="1">
      <alignment horizontal="right"/>
    </xf>
    <xf numFmtId="4" fontId="30" fillId="8" borderId="3" xfId="0" applyNumberFormat="1" applyFont="1" applyFill="1" applyBorder="1" applyAlignment="1">
      <alignment horizontal="right"/>
    </xf>
    <xf numFmtId="0" fontId="33" fillId="0" borderId="5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4" fontId="33" fillId="0" borderId="1" xfId="0" applyNumberFormat="1" applyFont="1" applyFill="1" applyBorder="1"/>
    <xf numFmtId="4" fontId="33" fillId="0" borderId="1" xfId="0" applyNumberFormat="1" applyFont="1" applyFill="1" applyBorder="1" applyAlignment="1">
      <alignment horizontal="right"/>
    </xf>
    <xf numFmtId="2" fontId="33" fillId="0" borderId="1" xfId="0" applyNumberFormat="1" applyFont="1" applyFill="1" applyBorder="1"/>
    <xf numFmtId="2" fontId="33" fillId="0" borderId="1" xfId="0" applyNumberFormat="1" applyFont="1" applyFill="1" applyBorder="1" applyAlignment="1">
      <alignment horizontal="right"/>
    </xf>
    <xf numFmtId="0" fontId="33" fillId="8" borderId="5" xfId="0" applyFont="1" applyFill="1" applyBorder="1" applyAlignment="1">
      <alignment horizontal="center"/>
    </xf>
    <xf numFmtId="0" fontId="33" fillId="8" borderId="1" xfId="0" applyFont="1" applyFill="1" applyBorder="1" applyAlignment="1">
      <alignment horizontal="center"/>
    </xf>
    <xf numFmtId="4" fontId="33" fillId="8" borderId="1" xfId="0" applyNumberFormat="1" applyFont="1" applyFill="1" applyBorder="1"/>
    <xf numFmtId="4" fontId="33" fillId="8" borderId="1" xfId="0" applyNumberFormat="1" applyFont="1" applyFill="1" applyBorder="1" applyAlignment="1">
      <alignment horizontal="right"/>
    </xf>
    <xf numFmtId="2" fontId="33" fillId="8" borderId="1" xfId="0" applyNumberFormat="1" applyFont="1" applyFill="1" applyBorder="1"/>
    <xf numFmtId="2" fontId="33" fillId="8" borderId="1" xfId="0" applyNumberFormat="1" applyFont="1" applyFill="1" applyBorder="1" applyAlignment="1">
      <alignment horizontal="right"/>
    </xf>
    <xf numFmtId="4" fontId="28" fillId="0" borderId="1" xfId="0" applyNumberFormat="1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4" fontId="25" fillId="5" borderId="1" xfId="0" applyNumberFormat="1" applyFont="1" applyFill="1" applyBorder="1" applyAlignment="1">
      <alignment horizontal="center" vertical="center" wrapText="1"/>
    </xf>
    <xf numFmtId="4" fontId="28" fillId="6" borderId="3" xfId="0" applyNumberFormat="1" applyFont="1" applyFill="1" applyBorder="1" applyAlignment="1">
      <alignment horizontal="center" vertical="center" wrapText="1"/>
    </xf>
    <xf numFmtId="4" fontId="28" fillId="6" borderId="10" xfId="0" applyNumberFormat="1" applyFont="1" applyFill="1" applyBorder="1" applyAlignment="1">
      <alignment horizontal="center" vertical="center" wrapText="1"/>
    </xf>
    <xf numFmtId="4" fontId="28" fillId="6" borderId="1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2" fillId="5" borderId="0" xfId="0" applyFont="1" applyFill="1" applyBorder="1" applyAlignment="1">
      <alignment horizontal="left"/>
    </xf>
    <xf numFmtId="0" fontId="22" fillId="5" borderId="0" xfId="0" applyFont="1" applyFill="1" applyBorder="1" applyAlignment="1"/>
    <xf numFmtId="0" fontId="28" fillId="2" borderId="3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25" fillId="6" borderId="3" xfId="0" applyNumberFormat="1" applyFont="1" applyFill="1" applyBorder="1" applyAlignment="1">
      <alignment vertical="center" wrapText="1"/>
    </xf>
    <xf numFmtId="4" fontId="25" fillId="6" borderId="10" xfId="0" applyNumberFormat="1" applyFont="1" applyFill="1" applyBorder="1" applyAlignment="1">
      <alignment vertical="center" wrapText="1"/>
    </xf>
    <xf numFmtId="4" fontId="25" fillId="6" borderId="11" xfId="0" applyNumberFormat="1" applyFont="1" applyFill="1" applyBorder="1" applyAlignment="1">
      <alignment vertical="center" wrapText="1"/>
    </xf>
    <xf numFmtId="4" fontId="25" fillId="6" borderId="15" xfId="0" applyNumberFormat="1" applyFont="1" applyFill="1" applyBorder="1" applyAlignment="1">
      <alignment horizontal="center" vertical="center" wrapText="1"/>
    </xf>
    <xf numFmtId="4" fontId="25" fillId="6" borderId="16" xfId="0" applyNumberFormat="1" applyFont="1" applyFill="1" applyBorder="1" applyAlignment="1">
      <alignment horizontal="center" vertical="center" wrapText="1"/>
    </xf>
    <xf numFmtId="4" fontId="25" fillId="6" borderId="17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4" fontId="25" fillId="0" borderId="21" xfId="0" applyNumberFormat="1" applyFont="1" applyFill="1" applyBorder="1" applyAlignment="1">
      <alignment horizontal="center"/>
    </xf>
    <xf numFmtId="4" fontId="25" fillId="0" borderId="21" xfId="0" applyNumberFormat="1" applyFont="1" applyFill="1" applyBorder="1" applyAlignment="1">
      <alignment horizontal="center"/>
    </xf>
    <xf numFmtId="0" fontId="25" fillId="3" borderId="21" xfId="0" applyFont="1" applyFill="1" applyBorder="1" applyAlignment="1">
      <alignment horizontal="center"/>
    </xf>
    <xf numFmtId="0" fontId="25" fillId="3" borderId="22" xfId="0" applyFont="1" applyFill="1" applyBorder="1" applyAlignment="1">
      <alignment horizontal="center"/>
    </xf>
    <xf numFmtId="0" fontId="25" fillId="2" borderId="23" xfId="0" applyFont="1" applyFill="1" applyBorder="1" applyAlignment="1">
      <alignment horizontal="center"/>
    </xf>
    <xf numFmtId="0" fontId="28" fillId="2" borderId="24" xfId="0" applyFont="1" applyFill="1" applyBorder="1" applyAlignment="1">
      <alignment horizontal="center" vertical="center" wrapText="1"/>
    </xf>
    <xf numFmtId="4" fontId="25" fillId="2" borderId="25" xfId="0" applyNumberFormat="1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/>
    </xf>
    <xf numFmtId="0" fontId="30" fillId="2" borderId="25" xfId="0" applyFont="1" applyFill="1" applyBorder="1" applyAlignment="1">
      <alignment horizontal="center"/>
    </xf>
    <xf numFmtId="0" fontId="35" fillId="0" borderId="24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left"/>
    </xf>
    <xf numFmtId="4" fontId="31" fillId="2" borderId="28" xfId="0" applyNumberFormat="1" applyFont="1" applyFill="1" applyBorder="1" applyAlignment="1">
      <alignment horizontal="right"/>
    </xf>
    <xf numFmtId="0" fontId="30" fillId="0" borderId="29" xfId="0" applyFont="1" applyFill="1" applyBorder="1" applyAlignment="1">
      <alignment horizontal="left" vertical="center"/>
    </xf>
    <xf numFmtId="4" fontId="32" fillId="2" borderId="28" xfId="0" applyNumberFormat="1" applyFont="1" applyFill="1" applyBorder="1" applyAlignment="1">
      <alignment horizontal="center"/>
    </xf>
    <xf numFmtId="0" fontId="30" fillId="2" borderId="28" xfId="0" applyFont="1" applyFill="1" applyBorder="1" applyAlignment="1">
      <alignment horizontal="center"/>
    </xf>
    <xf numFmtId="0" fontId="30" fillId="8" borderId="24" xfId="0" applyFont="1" applyFill="1" applyBorder="1" applyAlignment="1">
      <alignment horizontal="left"/>
    </xf>
    <xf numFmtId="4" fontId="30" fillId="7" borderId="28" xfId="0" applyNumberFormat="1" applyFont="1" applyFill="1" applyBorder="1" applyAlignment="1">
      <alignment horizontal="center"/>
    </xf>
    <xf numFmtId="0" fontId="30" fillId="5" borderId="24" xfId="0" applyFont="1" applyFill="1" applyBorder="1" applyAlignment="1">
      <alignment horizontal="left"/>
    </xf>
    <xf numFmtId="4" fontId="30" fillId="5" borderId="28" xfId="0" applyNumberFormat="1" applyFont="1" applyFill="1" applyBorder="1" applyAlignment="1">
      <alignment horizontal="center"/>
    </xf>
    <xf numFmtId="0" fontId="30" fillId="0" borderId="29" xfId="0" applyFont="1" applyFill="1" applyBorder="1" applyAlignment="1">
      <alignment horizontal="left"/>
    </xf>
    <xf numFmtId="0" fontId="32" fillId="0" borderId="28" xfId="0" applyFont="1" applyFill="1" applyBorder="1"/>
    <xf numFmtId="0" fontId="30" fillId="0" borderId="27" xfId="0" applyFont="1" applyFill="1" applyBorder="1" applyAlignment="1">
      <alignment horizontal="left"/>
    </xf>
    <xf numFmtId="0" fontId="29" fillId="0" borderId="24" xfId="0" applyFont="1" applyFill="1" applyBorder="1" applyAlignment="1">
      <alignment horizontal="center"/>
    </xf>
    <xf numFmtId="0" fontId="30" fillId="9" borderId="29" xfId="0" applyFont="1" applyFill="1" applyBorder="1" applyAlignment="1">
      <alignment horizontal="left"/>
    </xf>
    <xf numFmtId="4" fontId="30" fillId="9" borderId="28" xfId="0" applyNumberFormat="1" applyFont="1" applyFill="1" applyBorder="1" applyAlignment="1">
      <alignment horizontal="center"/>
    </xf>
    <xf numFmtId="0" fontId="30" fillId="9" borderId="24" xfId="0" applyFont="1" applyFill="1" applyBorder="1" applyAlignment="1">
      <alignment horizontal="left"/>
    </xf>
    <xf numFmtId="0" fontId="34" fillId="9" borderId="29" xfId="0" applyFont="1" applyFill="1" applyBorder="1" applyAlignment="1">
      <alignment horizontal="left" vertical="center"/>
    </xf>
    <xf numFmtId="4" fontId="34" fillId="9" borderId="28" xfId="0" applyNumberFormat="1" applyFont="1" applyFill="1" applyBorder="1" applyAlignment="1">
      <alignment horizontal="center"/>
    </xf>
    <xf numFmtId="0" fontId="36" fillId="0" borderId="24" xfId="0" applyFont="1" applyFill="1" applyBorder="1" applyAlignment="1">
      <alignment horizontal="center"/>
    </xf>
    <xf numFmtId="0" fontId="30" fillId="8" borderId="29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/>
    </xf>
    <xf numFmtId="0" fontId="34" fillId="8" borderId="24" xfId="0" applyFont="1" applyFill="1" applyBorder="1" applyAlignment="1">
      <alignment horizontal="left"/>
    </xf>
    <xf numFmtId="0" fontId="30" fillId="8" borderId="29" xfId="0" applyFont="1" applyFill="1" applyBorder="1" applyAlignment="1">
      <alignment horizontal="left"/>
    </xf>
    <xf numFmtId="0" fontId="30" fillId="9" borderId="30" xfId="0" applyFont="1" applyFill="1" applyBorder="1" applyAlignment="1">
      <alignment horizontal="left"/>
    </xf>
    <xf numFmtId="0" fontId="31" fillId="9" borderId="31" xfId="0" applyFont="1" applyFill="1" applyBorder="1" applyAlignment="1">
      <alignment horizontal="center"/>
    </xf>
    <xf numFmtId="4" fontId="31" fillId="9" borderId="31" xfId="0" applyNumberFormat="1" applyFont="1" applyFill="1" applyBorder="1"/>
    <xf numFmtId="4" fontId="31" fillId="9" borderId="31" xfId="0" applyNumberFormat="1" applyFont="1" applyFill="1" applyBorder="1" applyAlignment="1">
      <alignment horizontal="right"/>
    </xf>
    <xf numFmtId="2" fontId="31" fillId="9" borderId="31" xfId="0" applyNumberFormat="1" applyFont="1" applyFill="1" applyBorder="1"/>
    <xf numFmtId="2" fontId="31" fillId="9" borderId="31" xfId="0" applyNumberFormat="1" applyFont="1" applyFill="1" applyBorder="1" applyAlignment="1">
      <alignment horizontal="right"/>
    </xf>
    <xf numFmtId="4" fontId="30" fillId="9" borderId="31" xfId="0" applyNumberFormat="1" applyFont="1" applyFill="1" applyBorder="1" applyAlignment="1">
      <alignment horizontal="right"/>
    </xf>
    <xf numFmtId="4" fontId="30" fillId="9" borderId="32" xfId="0" applyNumberFormat="1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19049</xdr:rowOff>
    </xdr:from>
    <xdr:to>
      <xdr:col>9</xdr:col>
      <xdr:colOff>676275</xdr:colOff>
      <xdr:row>5</xdr:row>
      <xdr:rowOff>57149</xdr:rowOff>
    </xdr:to>
    <xdr:pic>
      <xdr:nvPicPr>
        <xdr:cNvPr id="1381" name="Картина 2" descr="Logo_LilyBeach_BMP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19049"/>
          <a:ext cx="17526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AS273"/>
  <sheetViews>
    <sheetView tabSelected="1" zoomScaleNormal="100" workbookViewId="0">
      <selection activeCell="P141" sqref="P141"/>
    </sheetView>
  </sheetViews>
  <sheetFormatPr defaultRowHeight="12.75"/>
  <cols>
    <col min="1" max="1" width="20.140625" style="4" customWidth="1"/>
    <col min="2" max="2" width="6.5703125" style="4" customWidth="1"/>
    <col min="3" max="3" width="17.140625" style="8" customWidth="1"/>
    <col min="4" max="4" width="15.85546875" style="3" customWidth="1"/>
    <col min="5" max="5" width="9" style="2" customWidth="1"/>
    <col min="6" max="6" width="6.42578125" style="2" hidden="1" customWidth="1"/>
    <col min="7" max="7" width="13" style="2" hidden="1" customWidth="1"/>
    <col min="8" max="8" width="9" style="2" customWidth="1"/>
    <col min="9" max="9" width="9.42578125" style="2" customWidth="1"/>
    <col min="10" max="10" width="10.42578125" style="2" customWidth="1"/>
    <col min="11" max="11" width="15.7109375" style="36" customWidth="1"/>
    <col min="12" max="12" width="11.140625" style="7" hidden="1" customWidth="1"/>
    <col min="13" max="13" width="1.85546875" style="7" hidden="1" customWidth="1"/>
    <col min="14" max="14" width="11.85546875" style="7" hidden="1" customWidth="1"/>
    <col min="15" max="15" width="13.7109375" style="7" customWidth="1"/>
    <col min="16" max="16384" width="9.140625" style="1"/>
  </cols>
  <sheetData>
    <row r="1" spans="1:45" s="9" customFormat="1" ht="18" customHeight="1">
      <c r="A1" s="29" t="s">
        <v>145</v>
      </c>
      <c r="B1" s="29"/>
      <c r="C1" s="29"/>
      <c r="D1" s="178"/>
      <c r="E1" s="178"/>
      <c r="F1" s="178"/>
      <c r="G1" s="178"/>
      <c r="H1" s="178"/>
      <c r="I1" s="178"/>
      <c r="J1" s="178"/>
      <c r="K1" s="178"/>
      <c r="L1" s="34"/>
      <c r="M1" s="179"/>
      <c r="N1" s="179"/>
      <c r="O1" s="40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45" s="9" customFormat="1" ht="18" customHeight="1">
      <c r="A2" s="29" t="s">
        <v>146</v>
      </c>
      <c r="B2" s="29"/>
      <c r="C2" s="29"/>
      <c r="D2" s="178"/>
      <c r="E2" s="178"/>
      <c r="F2" s="178"/>
      <c r="G2" s="178"/>
      <c r="H2" s="178"/>
      <c r="I2" s="178"/>
      <c r="J2" s="178"/>
      <c r="K2" s="178"/>
      <c r="L2" s="34"/>
      <c r="M2" s="179"/>
      <c r="N2" s="179"/>
      <c r="O2" s="40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45" s="9" customFormat="1" ht="18.75" customHeight="1">
      <c r="A3" s="29" t="s">
        <v>131</v>
      </c>
      <c r="B3" s="29"/>
      <c r="C3" s="29"/>
      <c r="D3" s="178"/>
      <c r="E3" s="178"/>
      <c r="F3" s="178"/>
      <c r="G3" s="178"/>
      <c r="H3" s="178"/>
      <c r="I3" s="178"/>
      <c r="J3" s="178"/>
      <c r="K3" s="178"/>
      <c r="L3" s="34"/>
      <c r="M3" s="179"/>
      <c r="N3" s="179"/>
      <c r="O3" s="40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45" s="9" customFormat="1" ht="17.25" customHeight="1">
      <c r="A4" s="29"/>
      <c r="B4" s="29"/>
      <c r="C4" s="29"/>
      <c r="D4" s="178"/>
      <c r="E4" s="178"/>
      <c r="F4" s="178"/>
      <c r="G4" s="178"/>
      <c r="H4" s="178"/>
      <c r="I4" s="178"/>
      <c r="J4" s="178"/>
      <c r="K4" s="178"/>
      <c r="L4" s="34"/>
      <c r="M4" s="179"/>
      <c r="N4" s="179"/>
      <c r="O4" s="40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45" s="9" customFormat="1" ht="17.25" customHeight="1">
      <c r="A5" s="29"/>
      <c r="B5" s="29"/>
      <c r="C5" s="29"/>
      <c r="D5" s="178"/>
      <c r="E5" s="178"/>
      <c r="F5" s="178"/>
      <c r="G5" s="178"/>
      <c r="H5" s="178"/>
      <c r="I5" s="178"/>
      <c r="J5" s="178"/>
      <c r="K5" s="178"/>
      <c r="L5" s="34"/>
      <c r="M5" s="180"/>
      <c r="N5" s="180"/>
      <c r="O5" s="40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45" s="9" customFormat="1" ht="46.5" customHeight="1" thickBot="1">
      <c r="A6" s="191"/>
      <c r="B6" s="191"/>
      <c r="C6" s="191"/>
      <c r="D6" s="191"/>
      <c r="E6" s="52" t="s">
        <v>143</v>
      </c>
      <c r="F6" s="28"/>
      <c r="G6" s="28"/>
      <c r="H6" s="28"/>
      <c r="I6" s="28"/>
      <c r="J6" s="35"/>
      <c r="K6" s="38"/>
      <c r="L6" s="192"/>
      <c r="M6" s="192"/>
      <c r="N6" s="192"/>
      <c r="O6" s="22"/>
      <c r="P6" s="10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45" ht="18.75" customHeight="1">
      <c r="A7" s="193"/>
      <c r="B7" s="194"/>
      <c r="C7" s="195"/>
      <c r="D7" s="195"/>
      <c r="E7" s="195"/>
      <c r="F7" s="195"/>
      <c r="G7" s="195"/>
      <c r="H7" s="195"/>
      <c r="I7" s="195"/>
      <c r="J7" s="196"/>
      <c r="K7" s="196"/>
      <c r="L7" s="197"/>
      <c r="M7" s="198" t="s">
        <v>144</v>
      </c>
      <c r="N7" s="199"/>
      <c r="O7" s="200"/>
      <c r="P7" s="37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45" s="5" customFormat="1" ht="13.5" customHeight="1">
      <c r="A8" s="201" t="s">
        <v>92</v>
      </c>
      <c r="B8" s="181" t="s">
        <v>127</v>
      </c>
      <c r="C8" s="172" t="s">
        <v>94</v>
      </c>
      <c r="D8" s="172" t="s">
        <v>93</v>
      </c>
      <c r="E8" s="169" t="s">
        <v>95</v>
      </c>
      <c r="F8" s="169" t="s">
        <v>0</v>
      </c>
      <c r="G8" s="155"/>
      <c r="H8" s="169" t="s">
        <v>97</v>
      </c>
      <c r="I8" s="169" t="s">
        <v>96</v>
      </c>
      <c r="J8" s="184" t="s">
        <v>98</v>
      </c>
      <c r="K8" s="175" t="s">
        <v>99</v>
      </c>
      <c r="L8" s="185" t="s">
        <v>99</v>
      </c>
      <c r="M8" s="174" t="s">
        <v>98</v>
      </c>
      <c r="N8" s="188" t="s">
        <v>99</v>
      </c>
      <c r="O8" s="202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45" s="5" customFormat="1" ht="15.75" customHeight="1">
      <c r="A9" s="201"/>
      <c r="B9" s="182"/>
      <c r="C9" s="172"/>
      <c r="D9" s="172"/>
      <c r="E9" s="169"/>
      <c r="F9" s="169"/>
      <c r="G9" s="155"/>
      <c r="H9" s="169"/>
      <c r="I9" s="169"/>
      <c r="J9" s="184"/>
      <c r="K9" s="176"/>
      <c r="L9" s="186"/>
      <c r="M9" s="174"/>
      <c r="N9" s="189"/>
      <c r="O9" s="202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45" s="5" customFormat="1" ht="17.25" customHeight="1" thickBot="1">
      <c r="A10" s="203"/>
      <c r="B10" s="183"/>
      <c r="C10" s="173"/>
      <c r="D10" s="173"/>
      <c r="E10" s="54" t="s">
        <v>1</v>
      </c>
      <c r="F10" s="54" t="s">
        <v>1</v>
      </c>
      <c r="G10" s="55"/>
      <c r="H10" s="54" t="s">
        <v>1</v>
      </c>
      <c r="I10" s="54" t="s">
        <v>1</v>
      </c>
      <c r="J10" s="55" t="s">
        <v>100</v>
      </c>
      <c r="K10" s="177"/>
      <c r="L10" s="187"/>
      <c r="M10" s="53" t="s">
        <v>100</v>
      </c>
      <c r="N10" s="190"/>
      <c r="O10" s="202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s="5" customFormat="1" ht="24.75" customHeight="1" thickTop="1">
      <c r="A11" s="204" t="s">
        <v>101</v>
      </c>
      <c r="B11" s="170"/>
      <c r="C11" s="171"/>
      <c r="D11" s="171"/>
      <c r="E11" s="171"/>
      <c r="F11" s="171"/>
      <c r="G11" s="171"/>
      <c r="H11" s="171"/>
      <c r="I11" s="171"/>
      <c r="J11" s="167"/>
      <c r="K11" s="168"/>
      <c r="L11" s="168"/>
      <c r="M11" s="168"/>
      <c r="N11" s="168"/>
      <c r="O11" s="205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1:45" s="5" customFormat="1" ht="17.25" customHeight="1">
      <c r="A12" s="206" t="s">
        <v>123</v>
      </c>
      <c r="B12" s="161"/>
      <c r="C12" s="162"/>
      <c r="D12" s="162"/>
      <c r="E12" s="162"/>
      <c r="F12" s="162"/>
      <c r="G12" s="162"/>
      <c r="H12" s="162"/>
      <c r="I12" s="162"/>
      <c r="J12" s="156"/>
      <c r="K12" s="157"/>
      <c r="L12" s="157"/>
      <c r="M12" s="157"/>
      <c r="N12" s="157"/>
      <c r="O12" s="205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1:45" s="5" customFormat="1" ht="15" customHeight="1">
      <c r="A13" s="207" t="s">
        <v>2</v>
      </c>
      <c r="B13" s="56">
        <v>2</v>
      </c>
      <c r="C13" s="57" t="s">
        <v>83</v>
      </c>
      <c r="D13" s="57" t="s">
        <v>84</v>
      </c>
      <c r="E13" s="58">
        <v>60.62</v>
      </c>
      <c r="F13" s="59"/>
      <c r="G13" s="59">
        <f t="shared" ref="G13:G41" si="0">E13+F13</f>
        <v>60.62</v>
      </c>
      <c r="H13" s="60">
        <v>9.1072766815729338</v>
      </c>
      <c r="I13" s="61">
        <f t="shared" ref="I13:I41" si="1">H13+E13</f>
        <v>69.727276681572931</v>
      </c>
      <c r="J13" s="59">
        <v>1065</v>
      </c>
      <c r="K13" s="62">
        <v>74300</v>
      </c>
      <c r="L13" s="62">
        <v>71300</v>
      </c>
      <c r="M13" s="63">
        <f>0.91*J13</f>
        <v>969.15</v>
      </c>
      <c r="N13" s="64">
        <v>67600</v>
      </c>
      <c r="O13" s="208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</row>
    <row r="14" spans="1:45" s="5" customFormat="1" ht="15">
      <c r="A14" s="207" t="s">
        <v>3</v>
      </c>
      <c r="B14" s="56">
        <v>2</v>
      </c>
      <c r="C14" s="57" t="s">
        <v>83</v>
      </c>
      <c r="D14" s="57" t="s">
        <v>84</v>
      </c>
      <c r="E14" s="58">
        <v>60.3</v>
      </c>
      <c r="F14" s="59"/>
      <c r="G14" s="59">
        <f t="shared" si="0"/>
        <v>60.3</v>
      </c>
      <c r="H14" s="60">
        <v>9.0592013180278439</v>
      </c>
      <c r="I14" s="61">
        <f t="shared" si="1"/>
        <v>69.359201318027843</v>
      </c>
      <c r="J14" s="59">
        <v>1065</v>
      </c>
      <c r="K14" s="62">
        <v>73900</v>
      </c>
      <c r="L14" s="62">
        <v>71000</v>
      </c>
      <c r="M14" s="63">
        <f t="shared" ref="M14:M23" si="2">0.91*J14</f>
        <v>969.15</v>
      </c>
      <c r="N14" s="64">
        <v>67300</v>
      </c>
      <c r="O14" s="208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1:45" s="5" customFormat="1" ht="15">
      <c r="A15" s="207" t="s">
        <v>12</v>
      </c>
      <c r="B15" s="56">
        <v>2</v>
      </c>
      <c r="C15" s="57" t="s">
        <v>86</v>
      </c>
      <c r="D15" s="57" t="s">
        <v>84</v>
      </c>
      <c r="E15" s="58">
        <v>37.75</v>
      </c>
      <c r="F15" s="59"/>
      <c r="G15" s="59">
        <f t="shared" si="0"/>
        <v>37.75</v>
      </c>
      <c r="H15" s="60">
        <v>5.6713905432098031</v>
      </c>
      <c r="I15" s="61">
        <f t="shared" si="1"/>
        <v>43.421390543209803</v>
      </c>
      <c r="J15" s="59">
        <v>1065</v>
      </c>
      <c r="K15" s="62">
        <v>46300</v>
      </c>
      <c r="L15" s="62">
        <v>44400</v>
      </c>
      <c r="M15" s="63">
        <f t="shared" si="2"/>
        <v>969.15</v>
      </c>
      <c r="N15" s="64">
        <v>42100</v>
      </c>
      <c r="O15" s="208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</row>
    <row r="16" spans="1:45" s="5" customFormat="1" ht="15">
      <c r="A16" s="207" t="s">
        <v>4</v>
      </c>
      <c r="B16" s="56">
        <v>2</v>
      </c>
      <c r="C16" s="57" t="s">
        <v>83</v>
      </c>
      <c r="D16" s="57" t="s">
        <v>85</v>
      </c>
      <c r="E16" s="58">
        <v>55.85</v>
      </c>
      <c r="F16" s="59"/>
      <c r="G16" s="59">
        <f t="shared" si="0"/>
        <v>55.85</v>
      </c>
      <c r="H16" s="60">
        <v>8.3906532937289402</v>
      </c>
      <c r="I16" s="61">
        <f t="shared" si="1"/>
        <v>64.24065329372894</v>
      </c>
      <c r="J16" s="59">
        <v>1100</v>
      </c>
      <c r="K16" s="62">
        <v>70700</v>
      </c>
      <c r="L16" s="62">
        <v>67900</v>
      </c>
      <c r="M16" s="63">
        <f t="shared" si="2"/>
        <v>1001</v>
      </c>
      <c r="N16" s="64">
        <v>64300</v>
      </c>
      <c r="O16" s="20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1:45" s="5" customFormat="1" ht="14.25" customHeight="1">
      <c r="A17" s="209" t="s">
        <v>5</v>
      </c>
      <c r="B17" s="65">
        <v>2</v>
      </c>
      <c r="C17" s="67" t="s">
        <v>83</v>
      </c>
      <c r="D17" s="67" t="s">
        <v>85</v>
      </c>
      <c r="E17" s="68">
        <v>54.9</v>
      </c>
      <c r="F17" s="69"/>
      <c r="G17" s="69">
        <f>E17+F17</f>
        <v>54.9</v>
      </c>
      <c r="H17" s="70">
        <v>8.2479295582044561</v>
      </c>
      <c r="I17" s="70">
        <f>H17+E17</f>
        <v>63.147929558204453</v>
      </c>
      <c r="J17" s="59">
        <v>1100</v>
      </c>
      <c r="K17" s="62">
        <v>69500</v>
      </c>
      <c r="L17" s="62">
        <v>66900</v>
      </c>
      <c r="M17" s="63">
        <f t="shared" si="2"/>
        <v>1001</v>
      </c>
      <c r="N17" s="64">
        <v>63300</v>
      </c>
      <c r="O17" s="21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1:45" s="5" customFormat="1" ht="15" customHeight="1">
      <c r="A18" s="207" t="s">
        <v>6</v>
      </c>
      <c r="B18" s="56">
        <v>2</v>
      </c>
      <c r="C18" s="57" t="s">
        <v>83</v>
      </c>
      <c r="D18" s="57" t="s">
        <v>85</v>
      </c>
      <c r="E18" s="58">
        <v>54.9</v>
      </c>
      <c r="F18" s="59"/>
      <c r="G18" s="59">
        <f t="shared" si="0"/>
        <v>54.9</v>
      </c>
      <c r="H18" s="60">
        <v>8.2479295582044561</v>
      </c>
      <c r="I18" s="61">
        <f t="shared" si="1"/>
        <v>63.147929558204453</v>
      </c>
      <c r="J18" s="59">
        <v>1100</v>
      </c>
      <c r="K18" s="62">
        <v>69500</v>
      </c>
      <c r="L18" s="62">
        <v>66700</v>
      </c>
      <c r="M18" s="63">
        <f t="shared" si="2"/>
        <v>1001</v>
      </c>
      <c r="N18" s="64">
        <v>63300</v>
      </c>
      <c r="O18" s="208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45" s="5" customFormat="1" ht="15">
      <c r="A19" s="207" t="s">
        <v>7</v>
      </c>
      <c r="B19" s="56">
        <v>2</v>
      </c>
      <c r="C19" s="57" t="s">
        <v>83</v>
      </c>
      <c r="D19" s="57" t="s">
        <v>85</v>
      </c>
      <c r="E19" s="58">
        <v>54.9</v>
      </c>
      <c r="F19" s="59"/>
      <c r="G19" s="59">
        <f t="shared" si="0"/>
        <v>54.9</v>
      </c>
      <c r="H19" s="60">
        <v>8.2479295582044561</v>
      </c>
      <c r="I19" s="61">
        <f t="shared" si="1"/>
        <v>63.147929558204453</v>
      </c>
      <c r="J19" s="59">
        <v>1100</v>
      </c>
      <c r="K19" s="62">
        <v>69500</v>
      </c>
      <c r="L19" s="62">
        <v>66700</v>
      </c>
      <c r="M19" s="63">
        <f t="shared" si="2"/>
        <v>1001</v>
      </c>
      <c r="N19" s="64">
        <v>63300</v>
      </c>
      <c r="O19" s="208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45" s="5" customFormat="1" ht="15">
      <c r="A20" s="207" t="s">
        <v>8</v>
      </c>
      <c r="B20" s="56">
        <v>2</v>
      </c>
      <c r="C20" s="57" t="s">
        <v>83</v>
      </c>
      <c r="D20" s="57" t="s">
        <v>85</v>
      </c>
      <c r="E20" s="58">
        <v>54.19</v>
      </c>
      <c r="F20" s="59"/>
      <c r="G20" s="59">
        <f t="shared" si="0"/>
        <v>54.19</v>
      </c>
      <c r="H20" s="60">
        <v>8.141262345338788</v>
      </c>
      <c r="I20" s="61">
        <f t="shared" si="1"/>
        <v>62.331262345338786</v>
      </c>
      <c r="J20" s="59">
        <v>1100</v>
      </c>
      <c r="K20" s="62">
        <v>68600</v>
      </c>
      <c r="L20" s="62">
        <v>65800</v>
      </c>
      <c r="M20" s="63">
        <f t="shared" si="2"/>
        <v>1001</v>
      </c>
      <c r="N20" s="64">
        <v>62400</v>
      </c>
      <c r="O20" s="208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45" s="5" customFormat="1" ht="15">
      <c r="A21" s="207" t="s">
        <v>9</v>
      </c>
      <c r="B21" s="56">
        <v>2</v>
      </c>
      <c r="C21" s="57" t="s">
        <v>89</v>
      </c>
      <c r="D21" s="57" t="s">
        <v>85</v>
      </c>
      <c r="E21" s="58">
        <v>67.75</v>
      </c>
      <c r="F21" s="59"/>
      <c r="G21" s="59">
        <f t="shared" si="0"/>
        <v>67.75</v>
      </c>
      <c r="H21" s="60">
        <v>10.178455875561964</v>
      </c>
      <c r="I21" s="61">
        <f t="shared" si="1"/>
        <v>77.928455875561966</v>
      </c>
      <c r="J21" s="59">
        <v>1100</v>
      </c>
      <c r="K21" s="62">
        <v>85700</v>
      </c>
      <c r="L21" s="62">
        <v>82300</v>
      </c>
      <c r="M21" s="63">
        <f t="shared" si="2"/>
        <v>1001</v>
      </c>
      <c r="N21" s="64">
        <v>78000</v>
      </c>
      <c r="O21" s="208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5" s="5" customFormat="1" ht="15">
      <c r="A22" s="209" t="s">
        <v>10</v>
      </c>
      <c r="B22" s="67">
        <v>2</v>
      </c>
      <c r="C22" s="67" t="s">
        <v>83</v>
      </c>
      <c r="D22" s="67" t="s">
        <v>84</v>
      </c>
      <c r="E22" s="68">
        <v>47.9</v>
      </c>
      <c r="F22" s="69"/>
      <c r="G22" s="69">
        <f>E22+F22</f>
        <v>47.9</v>
      </c>
      <c r="H22" s="70">
        <v>7.1962809806556178</v>
      </c>
      <c r="I22" s="70">
        <f>H22+E22</f>
        <v>55.096280980655614</v>
      </c>
      <c r="J22" s="68">
        <v>1050</v>
      </c>
      <c r="K22" s="71">
        <v>57800</v>
      </c>
      <c r="L22" s="62">
        <v>55500</v>
      </c>
      <c r="M22" s="63">
        <f t="shared" si="2"/>
        <v>955.5</v>
      </c>
      <c r="N22" s="64">
        <v>52600</v>
      </c>
      <c r="O22" s="208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s="5" customFormat="1" ht="15">
      <c r="A23" s="207" t="s">
        <v>11</v>
      </c>
      <c r="B23" s="56">
        <v>2</v>
      </c>
      <c r="C23" s="57" t="s">
        <v>83</v>
      </c>
      <c r="D23" s="57" t="s">
        <v>84</v>
      </c>
      <c r="E23" s="58">
        <v>59.54</v>
      </c>
      <c r="F23" s="59"/>
      <c r="G23" s="59">
        <f t="shared" si="0"/>
        <v>59.54</v>
      </c>
      <c r="H23" s="60">
        <v>8.9450223296082569</v>
      </c>
      <c r="I23" s="61">
        <f t="shared" si="1"/>
        <v>68.485022329608256</v>
      </c>
      <c r="J23" s="59">
        <v>1065</v>
      </c>
      <c r="K23" s="62">
        <v>73000</v>
      </c>
      <c r="L23" s="62">
        <v>70000</v>
      </c>
      <c r="M23" s="63">
        <f t="shared" si="2"/>
        <v>969.15</v>
      </c>
      <c r="N23" s="64">
        <v>66400</v>
      </c>
      <c r="O23" s="208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s="5" customFormat="1" ht="19.5" customHeight="1">
      <c r="A24" s="206" t="s">
        <v>121</v>
      </c>
      <c r="B24" s="161"/>
      <c r="C24" s="162"/>
      <c r="D24" s="162"/>
      <c r="E24" s="162"/>
      <c r="F24" s="162"/>
      <c r="G24" s="162"/>
      <c r="H24" s="162"/>
      <c r="I24" s="162"/>
      <c r="J24" s="156"/>
      <c r="K24" s="157"/>
      <c r="L24" s="157"/>
      <c r="M24" s="157"/>
      <c r="N24" s="157"/>
      <c r="O24" s="211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s="5" customFormat="1" ht="15">
      <c r="A25" s="207" t="s">
        <v>13</v>
      </c>
      <c r="B25" s="56">
        <v>3</v>
      </c>
      <c r="C25" s="57" t="s">
        <v>83</v>
      </c>
      <c r="D25" s="57" t="s">
        <v>84</v>
      </c>
      <c r="E25" s="58">
        <v>50.72</v>
      </c>
      <c r="F25" s="59"/>
      <c r="G25" s="59">
        <f t="shared" si="0"/>
        <v>50.72</v>
      </c>
      <c r="H25" s="60">
        <v>7.6199451218967207</v>
      </c>
      <c r="I25" s="61">
        <f t="shared" si="1"/>
        <v>58.339945121896719</v>
      </c>
      <c r="J25" s="59">
        <v>1100</v>
      </c>
      <c r="K25" s="62">
        <v>64200</v>
      </c>
      <c r="L25" s="62">
        <v>61600</v>
      </c>
      <c r="M25" s="63">
        <f>0.91*J25</f>
        <v>1001</v>
      </c>
      <c r="N25" s="64">
        <v>58400</v>
      </c>
      <c r="O25" s="208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1:45" s="5" customFormat="1" ht="15">
      <c r="A26" s="207" t="s">
        <v>14</v>
      </c>
      <c r="B26" s="56">
        <v>3</v>
      </c>
      <c r="C26" s="57" t="s">
        <v>83</v>
      </c>
      <c r="D26" s="57" t="s">
        <v>84</v>
      </c>
      <c r="E26" s="58">
        <v>49.69</v>
      </c>
      <c r="F26" s="59"/>
      <c r="G26" s="59">
        <f t="shared" si="0"/>
        <v>49.69</v>
      </c>
      <c r="H26" s="60">
        <v>7.4652025454859627</v>
      </c>
      <c r="I26" s="61">
        <f t="shared" si="1"/>
        <v>57.155202545485963</v>
      </c>
      <c r="J26" s="59">
        <v>1100</v>
      </c>
      <c r="K26" s="62">
        <v>62800</v>
      </c>
      <c r="L26" s="62">
        <v>60400</v>
      </c>
      <c r="M26" s="63">
        <f t="shared" ref="M26:M33" si="3">0.91*J26</f>
        <v>1001</v>
      </c>
      <c r="N26" s="64">
        <v>57200</v>
      </c>
      <c r="O26" s="208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spans="1:45" s="6" customFormat="1" ht="15">
      <c r="A27" s="209" t="s">
        <v>20</v>
      </c>
      <c r="B27" s="67">
        <v>3</v>
      </c>
      <c r="C27" s="67" t="s">
        <v>86</v>
      </c>
      <c r="D27" s="67" t="s">
        <v>84</v>
      </c>
      <c r="E27" s="68">
        <v>36.5</v>
      </c>
      <c r="F27" s="69"/>
      <c r="G27" s="69">
        <f t="shared" si="0"/>
        <v>36.5</v>
      </c>
      <c r="H27" s="70">
        <v>5.4835961543617966</v>
      </c>
      <c r="I27" s="70">
        <f t="shared" si="1"/>
        <v>41.983596154361798</v>
      </c>
      <c r="J27" s="68">
        <v>1100</v>
      </c>
      <c r="K27" s="71">
        <v>46200</v>
      </c>
      <c r="L27" s="62">
        <v>44400</v>
      </c>
      <c r="M27" s="63">
        <f t="shared" si="3"/>
        <v>1001</v>
      </c>
      <c r="N27" s="64">
        <v>42000</v>
      </c>
      <c r="O27" s="208"/>
    </row>
    <row r="28" spans="1:45" s="5" customFormat="1" ht="15">
      <c r="A28" s="212" t="s">
        <v>15</v>
      </c>
      <c r="B28" s="72">
        <v>3</v>
      </c>
      <c r="C28" s="73" t="s">
        <v>83</v>
      </c>
      <c r="D28" s="73" t="s">
        <v>85</v>
      </c>
      <c r="E28" s="74">
        <v>56</v>
      </c>
      <c r="F28" s="75"/>
      <c r="G28" s="75">
        <f t="shared" si="0"/>
        <v>56</v>
      </c>
      <c r="H28" s="76">
        <v>8.4131886203907023</v>
      </c>
      <c r="I28" s="77">
        <f t="shared" si="1"/>
        <v>64.413188620390699</v>
      </c>
      <c r="J28" s="75">
        <v>1200</v>
      </c>
      <c r="K28" s="78">
        <v>77300</v>
      </c>
      <c r="L28" s="78">
        <v>74500</v>
      </c>
      <c r="M28" s="75">
        <f t="shared" si="3"/>
        <v>1092</v>
      </c>
      <c r="N28" s="79">
        <v>70400</v>
      </c>
      <c r="O28" s="213" t="s">
        <v>135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spans="1:45" s="5" customFormat="1" ht="15">
      <c r="A29" s="214" t="s">
        <v>142</v>
      </c>
      <c r="B29" s="80">
        <v>3</v>
      </c>
      <c r="C29" s="81" t="s">
        <v>89</v>
      </c>
      <c r="D29" s="81" t="s">
        <v>85</v>
      </c>
      <c r="E29" s="82">
        <v>71.849999999999994</v>
      </c>
      <c r="F29" s="83"/>
      <c r="G29" s="83"/>
      <c r="H29" s="84">
        <v>10.79</v>
      </c>
      <c r="I29" s="85">
        <v>82.64</v>
      </c>
      <c r="J29" s="83">
        <v>1200</v>
      </c>
      <c r="K29" s="94">
        <v>99300</v>
      </c>
      <c r="L29" s="86">
        <v>94300</v>
      </c>
      <c r="M29" s="63">
        <v>1080</v>
      </c>
      <c r="N29" s="87">
        <v>89600</v>
      </c>
      <c r="O29" s="215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s="5" customFormat="1" ht="15">
      <c r="A30" s="216" t="s">
        <v>16</v>
      </c>
      <c r="B30" s="88">
        <v>3</v>
      </c>
      <c r="C30" s="89" t="s">
        <v>89</v>
      </c>
      <c r="D30" s="89" t="s">
        <v>85</v>
      </c>
      <c r="E30" s="90">
        <v>72.86</v>
      </c>
      <c r="F30" s="91"/>
      <c r="G30" s="91">
        <f t="shared" si="0"/>
        <v>72.86</v>
      </c>
      <c r="H30" s="92">
        <v>10.946159337172617</v>
      </c>
      <c r="I30" s="93">
        <f t="shared" si="1"/>
        <v>83.806159337172616</v>
      </c>
      <c r="J30" s="91">
        <v>1200</v>
      </c>
      <c r="K30" s="94">
        <v>100500</v>
      </c>
      <c r="L30" s="62">
        <v>96500</v>
      </c>
      <c r="M30" s="63">
        <f t="shared" si="3"/>
        <v>1092</v>
      </c>
      <c r="N30" s="95">
        <v>91500</v>
      </c>
      <c r="O30" s="208"/>
      <c r="P30" s="33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s="30" customFormat="1" ht="15">
      <c r="A31" s="207" t="s">
        <v>126</v>
      </c>
      <c r="B31" s="56">
        <v>3</v>
      </c>
      <c r="C31" s="57" t="s">
        <v>89</v>
      </c>
      <c r="D31" s="57" t="s">
        <v>85</v>
      </c>
      <c r="E31" s="58">
        <v>80.180000000000007</v>
      </c>
      <c r="F31" s="59"/>
      <c r="G31" s="59">
        <f t="shared" si="0"/>
        <v>80.180000000000007</v>
      </c>
      <c r="H31" s="60">
        <v>12.045883278266544</v>
      </c>
      <c r="I31" s="61">
        <f t="shared" si="1"/>
        <v>92.225883278266551</v>
      </c>
      <c r="J31" s="59">
        <v>1250</v>
      </c>
      <c r="K31" s="62">
        <v>115300</v>
      </c>
      <c r="L31" s="62">
        <v>110700</v>
      </c>
      <c r="M31" s="63">
        <f t="shared" si="3"/>
        <v>1137.5</v>
      </c>
      <c r="N31" s="64">
        <v>105000</v>
      </c>
      <c r="O31" s="217"/>
    </row>
    <row r="32" spans="1:45" s="5" customFormat="1" ht="15">
      <c r="A32" s="218" t="s">
        <v>17</v>
      </c>
      <c r="B32" s="96">
        <v>3</v>
      </c>
      <c r="C32" s="97" t="s">
        <v>89</v>
      </c>
      <c r="D32" s="97" t="s">
        <v>90</v>
      </c>
      <c r="E32" s="98">
        <v>75.010000000000005</v>
      </c>
      <c r="F32" s="99"/>
      <c r="G32" s="99">
        <f t="shared" si="0"/>
        <v>75.010000000000005</v>
      </c>
      <c r="H32" s="100">
        <v>11.269165685991188</v>
      </c>
      <c r="I32" s="101">
        <f t="shared" si="1"/>
        <v>86.279165685991188</v>
      </c>
      <c r="J32" s="99">
        <v>1200</v>
      </c>
      <c r="K32" s="102">
        <v>103500</v>
      </c>
      <c r="L32" s="62">
        <v>99400</v>
      </c>
      <c r="M32" s="63">
        <f t="shared" si="3"/>
        <v>1092</v>
      </c>
      <c r="N32" s="103">
        <v>94200</v>
      </c>
      <c r="O32" s="208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1:45" s="5" customFormat="1" ht="15">
      <c r="A33" s="207" t="s">
        <v>18</v>
      </c>
      <c r="B33" s="56">
        <v>3</v>
      </c>
      <c r="C33" s="57" t="s">
        <v>83</v>
      </c>
      <c r="D33" s="57" t="s">
        <v>84</v>
      </c>
      <c r="E33" s="58">
        <v>49.61</v>
      </c>
      <c r="F33" s="59"/>
      <c r="G33" s="59">
        <f t="shared" si="0"/>
        <v>49.61</v>
      </c>
      <c r="H33" s="60">
        <v>7.4531837045996907</v>
      </c>
      <c r="I33" s="61">
        <f t="shared" si="1"/>
        <v>57.063183704599687</v>
      </c>
      <c r="J33" s="59">
        <v>1100</v>
      </c>
      <c r="K33" s="62">
        <v>62700</v>
      </c>
      <c r="L33" s="62">
        <v>60300</v>
      </c>
      <c r="M33" s="63">
        <f t="shared" si="3"/>
        <v>1001</v>
      </c>
      <c r="N33" s="64">
        <v>57200</v>
      </c>
      <c r="O33" s="208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1:45" s="5" customFormat="1" ht="18" customHeight="1">
      <c r="A34" s="206" t="s">
        <v>122</v>
      </c>
      <c r="B34" s="161"/>
      <c r="C34" s="162"/>
      <c r="D34" s="162"/>
      <c r="E34" s="162"/>
      <c r="F34" s="162"/>
      <c r="G34" s="162"/>
      <c r="H34" s="162"/>
      <c r="I34" s="162"/>
      <c r="J34" s="156"/>
      <c r="K34" s="157"/>
      <c r="L34" s="157"/>
      <c r="M34" s="157"/>
      <c r="N34" s="157"/>
      <c r="O34" s="211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spans="1:45" s="5" customFormat="1" ht="15">
      <c r="A35" s="207" t="s">
        <v>19</v>
      </c>
      <c r="B35" s="56">
        <v>4</v>
      </c>
      <c r="C35" s="57" t="s">
        <v>83</v>
      </c>
      <c r="D35" s="57" t="s">
        <v>84</v>
      </c>
      <c r="E35" s="58">
        <v>47.41</v>
      </c>
      <c r="F35" s="59"/>
      <c r="G35" s="59">
        <f t="shared" si="0"/>
        <v>47.41</v>
      </c>
      <c r="H35" s="60">
        <v>7.12</v>
      </c>
      <c r="I35" s="61">
        <f t="shared" si="1"/>
        <v>54.529999999999994</v>
      </c>
      <c r="J35" s="59">
        <v>1150</v>
      </c>
      <c r="K35" s="62">
        <v>62700</v>
      </c>
      <c r="L35" s="62">
        <v>60200</v>
      </c>
      <c r="M35" s="63">
        <f t="shared" ref="M35:M41" si="4">0.91*J35</f>
        <v>1046.5</v>
      </c>
      <c r="N35" s="64">
        <v>57000</v>
      </c>
      <c r="O35" s="208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spans="1:45" s="5" customFormat="1" ht="15">
      <c r="A36" s="207" t="s">
        <v>21</v>
      </c>
      <c r="B36" s="56">
        <v>4</v>
      </c>
      <c r="C36" s="57" t="s">
        <v>83</v>
      </c>
      <c r="D36" s="57" t="s">
        <v>84</v>
      </c>
      <c r="E36" s="58">
        <v>49.69</v>
      </c>
      <c r="F36" s="59"/>
      <c r="G36" s="59">
        <f t="shared" si="0"/>
        <v>49.69</v>
      </c>
      <c r="H36" s="60">
        <v>7.47</v>
      </c>
      <c r="I36" s="61">
        <f t="shared" si="1"/>
        <v>57.16</v>
      </c>
      <c r="J36" s="59">
        <v>1150</v>
      </c>
      <c r="K36" s="62">
        <v>65700</v>
      </c>
      <c r="L36" s="62">
        <v>63100</v>
      </c>
      <c r="M36" s="63">
        <f t="shared" si="4"/>
        <v>1046.5</v>
      </c>
      <c r="N36" s="64">
        <v>59800</v>
      </c>
      <c r="O36" s="208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1:45" s="5" customFormat="1" ht="15">
      <c r="A37" s="207" t="s">
        <v>25</v>
      </c>
      <c r="B37" s="56">
        <v>4</v>
      </c>
      <c r="C37" s="57" t="s">
        <v>86</v>
      </c>
      <c r="D37" s="57" t="s">
        <v>84</v>
      </c>
      <c r="E37" s="58">
        <v>36.5</v>
      </c>
      <c r="F37" s="59"/>
      <c r="G37" s="59">
        <f t="shared" si="0"/>
        <v>36.5</v>
      </c>
      <c r="H37" s="60">
        <v>5.48</v>
      </c>
      <c r="I37" s="61">
        <f t="shared" si="1"/>
        <v>41.980000000000004</v>
      </c>
      <c r="J37" s="59">
        <v>1150</v>
      </c>
      <c r="K37" s="62">
        <v>48200</v>
      </c>
      <c r="L37" s="62">
        <v>46300</v>
      </c>
      <c r="M37" s="63">
        <f t="shared" si="4"/>
        <v>1046.5</v>
      </c>
      <c r="N37" s="64">
        <v>43400</v>
      </c>
      <c r="O37" s="208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1:45" s="5" customFormat="1" ht="15">
      <c r="A38" s="212" t="s">
        <v>22</v>
      </c>
      <c r="B38" s="72">
        <v>4</v>
      </c>
      <c r="C38" s="73" t="s">
        <v>83</v>
      </c>
      <c r="D38" s="73" t="s">
        <v>85</v>
      </c>
      <c r="E38" s="74">
        <v>56</v>
      </c>
      <c r="F38" s="75"/>
      <c r="G38" s="75">
        <f t="shared" si="0"/>
        <v>56</v>
      </c>
      <c r="H38" s="76">
        <v>8.41</v>
      </c>
      <c r="I38" s="77">
        <f t="shared" si="1"/>
        <v>64.41</v>
      </c>
      <c r="J38" s="75">
        <v>1250</v>
      </c>
      <c r="K38" s="78">
        <v>80500</v>
      </c>
      <c r="L38" s="78">
        <v>77300</v>
      </c>
      <c r="M38" s="75">
        <f t="shared" si="4"/>
        <v>1137.5</v>
      </c>
      <c r="N38" s="79">
        <v>72400</v>
      </c>
      <c r="O38" s="213" t="s">
        <v>135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1:45" s="5" customFormat="1" ht="15">
      <c r="A39" s="207" t="s">
        <v>23</v>
      </c>
      <c r="B39" s="56">
        <v>4</v>
      </c>
      <c r="C39" s="57" t="s">
        <v>89</v>
      </c>
      <c r="D39" s="57" t="s">
        <v>85</v>
      </c>
      <c r="E39" s="58">
        <v>71.849999999999994</v>
      </c>
      <c r="F39" s="59"/>
      <c r="G39" s="59">
        <f t="shared" si="0"/>
        <v>71.849999999999994</v>
      </c>
      <c r="H39" s="60">
        <v>10.79</v>
      </c>
      <c r="I39" s="61">
        <f t="shared" si="1"/>
        <v>82.639999999999986</v>
      </c>
      <c r="J39" s="59">
        <v>1250</v>
      </c>
      <c r="K39" s="62">
        <f t="shared" ref="K39" si="5">I39*J39</f>
        <v>103299.99999999999</v>
      </c>
      <c r="L39" s="62">
        <v>99200</v>
      </c>
      <c r="M39" s="63">
        <f t="shared" si="4"/>
        <v>1137.5</v>
      </c>
      <c r="N39" s="64">
        <v>94000</v>
      </c>
      <c r="O39" s="208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1:45" s="5" customFormat="1" ht="15">
      <c r="A40" s="207" t="s">
        <v>132</v>
      </c>
      <c r="B40" s="56">
        <v>4</v>
      </c>
      <c r="C40" s="57" t="s">
        <v>89</v>
      </c>
      <c r="D40" s="57" t="s">
        <v>85</v>
      </c>
      <c r="E40" s="58">
        <v>71.78</v>
      </c>
      <c r="F40" s="59"/>
      <c r="G40" s="59">
        <f t="shared" si="0"/>
        <v>71.78</v>
      </c>
      <c r="H40" s="60">
        <v>10.78</v>
      </c>
      <c r="I40" s="61">
        <f t="shared" si="1"/>
        <v>82.56</v>
      </c>
      <c r="J40" s="59">
        <v>1250</v>
      </c>
      <c r="K40" s="62">
        <v>103200</v>
      </c>
      <c r="L40" s="62">
        <v>98000</v>
      </c>
      <c r="M40" s="63">
        <v>1125</v>
      </c>
      <c r="N40" s="64">
        <v>92800</v>
      </c>
      <c r="O40" s="208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spans="1:45" s="5" customFormat="1" ht="15">
      <c r="A41" s="207" t="s">
        <v>24</v>
      </c>
      <c r="B41" s="56">
        <v>4</v>
      </c>
      <c r="C41" s="57" t="s">
        <v>83</v>
      </c>
      <c r="D41" s="57" t="s">
        <v>84</v>
      </c>
      <c r="E41" s="58">
        <v>48.53</v>
      </c>
      <c r="F41" s="59"/>
      <c r="G41" s="59">
        <f t="shared" si="0"/>
        <v>48.53</v>
      </c>
      <c r="H41" s="60">
        <v>7.29</v>
      </c>
      <c r="I41" s="61">
        <f t="shared" si="1"/>
        <v>55.82</v>
      </c>
      <c r="J41" s="59">
        <v>1150</v>
      </c>
      <c r="K41" s="62">
        <v>64200</v>
      </c>
      <c r="L41" s="62">
        <v>61600</v>
      </c>
      <c r="M41" s="63">
        <f t="shared" si="4"/>
        <v>1046.5</v>
      </c>
      <c r="N41" s="64">
        <v>58400</v>
      </c>
      <c r="O41" s="208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spans="1:45" s="5" customFormat="1" ht="28.5" customHeight="1">
      <c r="A42" s="219" t="s">
        <v>102</v>
      </c>
      <c r="B42" s="165"/>
      <c r="C42" s="166"/>
      <c r="D42" s="166"/>
      <c r="E42" s="166"/>
      <c r="F42" s="166"/>
      <c r="G42" s="166"/>
      <c r="H42" s="166"/>
      <c r="I42" s="166"/>
      <c r="J42" s="156"/>
      <c r="K42" s="157"/>
      <c r="L42" s="157"/>
      <c r="M42" s="157"/>
      <c r="N42" s="157"/>
      <c r="O42" s="211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1:45" s="5" customFormat="1" ht="18" customHeight="1">
      <c r="A43" s="206" t="s">
        <v>124</v>
      </c>
      <c r="B43" s="161"/>
      <c r="C43" s="162"/>
      <c r="D43" s="162"/>
      <c r="E43" s="162"/>
      <c r="F43" s="162"/>
      <c r="G43" s="162"/>
      <c r="H43" s="162"/>
      <c r="I43" s="162"/>
      <c r="J43" s="156"/>
      <c r="K43" s="157"/>
      <c r="L43" s="157"/>
      <c r="M43" s="157"/>
      <c r="N43" s="157"/>
      <c r="O43" s="2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1:45" s="5" customFormat="1" ht="15">
      <c r="A44" s="207" t="s">
        <v>26</v>
      </c>
      <c r="B44" s="56">
        <v>1</v>
      </c>
      <c r="C44" s="57" t="s">
        <v>83</v>
      </c>
      <c r="D44" s="57" t="s">
        <v>84</v>
      </c>
      <c r="E44" s="58">
        <v>65.11</v>
      </c>
      <c r="F44" s="59"/>
      <c r="G44" s="59">
        <f t="shared" ref="G44:G86" si="6">E44+F44</f>
        <v>65.11</v>
      </c>
      <c r="H44" s="60">
        <v>9.7818341263149744</v>
      </c>
      <c r="I44" s="61">
        <f t="shared" ref="I44:I86" si="7">H44+E44</f>
        <v>74.891834126314976</v>
      </c>
      <c r="J44" s="59">
        <v>972</v>
      </c>
      <c r="K44" s="62">
        <v>72700</v>
      </c>
      <c r="L44" s="62">
        <v>69800</v>
      </c>
      <c r="M44" s="63">
        <f>0.91*J44</f>
        <v>884.52</v>
      </c>
      <c r="N44" s="64">
        <v>66200</v>
      </c>
      <c r="O44" s="208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1:45" s="5" customFormat="1" ht="15">
      <c r="A45" s="207" t="s">
        <v>27</v>
      </c>
      <c r="B45" s="56">
        <v>1</v>
      </c>
      <c r="C45" s="57" t="s">
        <v>83</v>
      </c>
      <c r="D45" s="57" t="s">
        <v>84</v>
      </c>
      <c r="E45" s="58">
        <v>49.69</v>
      </c>
      <c r="F45" s="59"/>
      <c r="G45" s="59">
        <f t="shared" si="6"/>
        <v>49.69</v>
      </c>
      <c r="H45" s="60">
        <v>7.4652025454859627</v>
      </c>
      <c r="I45" s="61">
        <f t="shared" si="7"/>
        <v>57.155202545485963</v>
      </c>
      <c r="J45" s="59">
        <v>1050</v>
      </c>
      <c r="K45" s="62">
        <v>60000</v>
      </c>
      <c r="L45" s="62">
        <v>57600</v>
      </c>
      <c r="M45" s="63">
        <f t="shared" ref="M45:M54" si="8">0.91*J45</f>
        <v>955.5</v>
      </c>
      <c r="N45" s="64">
        <v>54500</v>
      </c>
      <c r="O45" s="208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spans="1:45" s="5" customFormat="1" ht="15">
      <c r="A46" s="207" t="s">
        <v>34</v>
      </c>
      <c r="B46" s="56">
        <v>1</v>
      </c>
      <c r="C46" s="57" t="s">
        <v>86</v>
      </c>
      <c r="D46" s="57" t="s">
        <v>84</v>
      </c>
      <c r="E46" s="58">
        <v>36.5</v>
      </c>
      <c r="F46" s="59"/>
      <c r="G46" s="59">
        <f t="shared" si="6"/>
        <v>36.5</v>
      </c>
      <c r="H46" s="60">
        <v>5.4835961543617966</v>
      </c>
      <c r="I46" s="61">
        <f t="shared" si="7"/>
        <v>41.983596154361798</v>
      </c>
      <c r="J46" s="59">
        <v>1050</v>
      </c>
      <c r="K46" s="62">
        <v>44000</v>
      </c>
      <c r="L46" s="62">
        <v>42300</v>
      </c>
      <c r="M46" s="63">
        <f t="shared" si="8"/>
        <v>955.5</v>
      </c>
      <c r="N46" s="64">
        <v>40100</v>
      </c>
      <c r="O46" s="208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1:45" s="5" customFormat="1" ht="15">
      <c r="A47" s="212" t="s">
        <v>28</v>
      </c>
      <c r="B47" s="72">
        <v>1</v>
      </c>
      <c r="C47" s="73" t="s">
        <v>83</v>
      </c>
      <c r="D47" s="73" t="s">
        <v>91</v>
      </c>
      <c r="E47" s="74">
        <v>58.05</v>
      </c>
      <c r="F47" s="75"/>
      <c r="G47" s="75">
        <f t="shared" si="6"/>
        <v>58.05</v>
      </c>
      <c r="H47" s="76">
        <v>8.7211714181014326</v>
      </c>
      <c r="I47" s="77">
        <f t="shared" si="7"/>
        <v>66.771171418101432</v>
      </c>
      <c r="J47" s="75">
        <v>950</v>
      </c>
      <c r="K47" s="78">
        <v>63400</v>
      </c>
      <c r="L47" s="78">
        <v>60800</v>
      </c>
      <c r="M47" s="75">
        <f t="shared" si="8"/>
        <v>864.5</v>
      </c>
      <c r="N47" s="64">
        <v>57700</v>
      </c>
      <c r="O47" s="213" t="s">
        <v>135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1:45" s="5" customFormat="1" ht="15">
      <c r="A48" s="207" t="s">
        <v>29</v>
      </c>
      <c r="B48" s="56">
        <v>1</v>
      </c>
      <c r="C48" s="57" t="s">
        <v>89</v>
      </c>
      <c r="D48" s="57" t="s">
        <v>91</v>
      </c>
      <c r="E48" s="58">
        <v>70.88</v>
      </c>
      <c r="F48" s="59"/>
      <c r="G48" s="59">
        <f t="shared" si="6"/>
        <v>70.88</v>
      </c>
      <c r="H48" s="60">
        <v>10.648693025237373</v>
      </c>
      <c r="I48" s="61">
        <f t="shared" si="7"/>
        <v>81.528693025237374</v>
      </c>
      <c r="J48" s="59">
        <v>950</v>
      </c>
      <c r="K48" s="62">
        <v>77400</v>
      </c>
      <c r="L48" s="62">
        <v>74300</v>
      </c>
      <c r="M48" s="63">
        <f t="shared" si="8"/>
        <v>864.5</v>
      </c>
      <c r="N48" s="64">
        <v>70400</v>
      </c>
      <c r="O48" s="208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1:45" s="5" customFormat="1" ht="15">
      <c r="A49" s="207" t="s">
        <v>30</v>
      </c>
      <c r="B49" s="56">
        <v>1</v>
      </c>
      <c r="C49" s="57" t="s">
        <v>83</v>
      </c>
      <c r="D49" s="57" t="s">
        <v>91</v>
      </c>
      <c r="E49" s="58">
        <v>50.06</v>
      </c>
      <c r="F49" s="59"/>
      <c r="G49" s="59">
        <f t="shared" si="6"/>
        <v>50.06</v>
      </c>
      <c r="H49" s="60">
        <v>7.5207896845849733</v>
      </c>
      <c r="I49" s="61">
        <f>H49+E49</f>
        <v>57.580789684584978</v>
      </c>
      <c r="J49" s="59">
        <v>950</v>
      </c>
      <c r="K49" s="62">
        <v>54700</v>
      </c>
      <c r="L49" s="62">
        <v>52500</v>
      </c>
      <c r="M49" s="63">
        <f t="shared" si="8"/>
        <v>864.5</v>
      </c>
      <c r="N49" s="64">
        <v>49700</v>
      </c>
      <c r="O49" s="208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1:45" s="5" customFormat="1" ht="15">
      <c r="A50" s="207" t="s">
        <v>31</v>
      </c>
      <c r="B50" s="56">
        <v>1</v>
      </c>
      <c r="C50" s="57" t="s">
        <v>83</v>
      </c>
      <c r="D50" s="57" t="s">
        <v>91</v>
      </c>
      <c r="E50" s="58">
        <v>51.89</v>
      </c>
      <c r="F50" s="59"/>
      <c r="G50" s="59">
        <f t="shared" si="6"/>
        <v>51.89</v>
      </c>
      <c r="H50" s="60">
        <v>7.7957206698584551</v>
      </c>
      <c r="I50" s="61">
        <f t="shared" si="7"/>
        <v>59.685720669858455</v>
      </c>
      <c r="J50" s="59">
        <v>950</v>
      </c>
      <c r="K50" s="62">
        <v>56700</v>
      </c>
      <c r="L50" s="62">
        <v>54400</v>
      </c>
      <c r="M50" s="63">
        <f t="shared" si="8"/>
        <v>864.5</v>
      </c>
      <c r="N50" s="64">
        <v>51600</v>
      </c>
      <c r="O50" s="208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spans="1:45" s="5" customFormat="1" ht="15">
      <c r="A51" s="207" t="s">
        <v>118</v>
      </c>
      <c r="B51" s="56">
        <v>1</v>
      </c>
      <c r="C51" s="57" t="s">
        <v>86</v>
      </c>
      <c r="D51" s="57" t="s">
        <v>91</v>
      </c>
      <c r="E51" s="58">
        <v>32.67</v>
      </c>
      <c r="F51" s="59"/>
      <c r="G51" s="59">
        <f t="shared" si="6"/>
        <v>32.67</v>
      </c>
      <c r="H51" s="60">
        <v>4.9081941469315042</v>
      </c>
      <c r="I51" s="61">
        <f t="shared" si="7"/>
        <v>37.578194146931509</v>
      </c>
      <c r="J51" s="59">
        <v>950</v>
      </c>
      <c r="K51" s="62">
        <v>35700</v>
      </c>
      <c r="L51" s="62">
        <v>34200</v>
      </c>
      <c r="M51" s="63">
        <f t="shared" si="8"/>
        <v>864.5</v>
      </c>
      <c r="N51" s="64">
        <v>32400</v>
      </c>
      <c r="O51" s="208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spans="1:45" s="5" customFormat="1" ht="15">
      <c r="A52" s="207" t="s">
        <v>119</v>
      </c>
      <c r="B52" s="56">
        <v>1</v>
      </c>
      <c r="C52" s="57" t="s">
        <v>86</v>
      </c>
      <c r="D52" s="57" t="s">
        <v>84</v>
      </c>
      <c r="E52" s="58">
        <v>31.54</v>
      </c>
      <c r="F52" s="59"/>
      <c r="G52" s="59">
        <f t="shared" si="6"/>
        <v>31.54</v>
      </c>
      <c r="H52" s="60">
        <v>4.7384280194129058</v>
      </c>
      <c r="I52" s="61">
        <f t="shared" si="7"/>
        <v>36.278428019412907</v>
      </c>
      <c r="J52" s="59">
        <v>1000</v>
      </c>
      <c r="K52" s="62">
        <v>36500</v>
      </c>
      <c r="L52" s="62">
        <v>34800</v>
      </c>
      <c r="M52" s="63">
        <f t="shared" si="8"/>
        <v>910</v>
      </c>
      <c r="N52" s="64">
        <v>33000</v>
      </c>
      <c r="O52" s="208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1:45" s="5" customFormat="1" ht="15">
      <c r="A53" s="207" t="s">
        <v>32</v>
      </c>
      <c r="B53" s="56">
        <v>1</v>
      </c>
      <c r="C53" s="57" t="s">
        <v>83</v>
      </c>
      <c r="D53" s="57" t="s">
        <v>84</v>
      </c>
      <c r="E53" s="58">
        <v>49.69</v>
      </c>
      <c r="F53" s="59"/>
      <c r="G53" s="59">
        <f t="shared" si="6"/>
        <v>49.69</v>
      </c>
      <c r="H53" s="60">
        <v>7.4652025454859627</v>
      </c>
      <c r="I53" s="61">
        <f t="shared" si="7"/>
        <v>57.155202545485963</v>
      </c>
      <c r="J53" s="59">
        <v>1000</v>
      </c>
      <c r="K53" s="62">
        <v>57200</v>
      </c>
      <c r="L53" s="62">
        <v>54800</v>
      </c>
      <c r="M53" s="63">
        <f t="shared" si="8"/>
        <v>910</v>
      </c>
      <c r="N53" s="64">
        <v>52000</v>
      </c>
      <c r="O53" s="208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spans="1:45" s="5" customFormat="1" ht="15">
      <c r="A54" s="207" t="s">
        <v>33</v>
      </c>
      <c r="B54" s="56">
        <v>1</v>
      </c>
      <c r="C54" s="57" t="s">
        <v>83</v>
      </c>
      <c r="D54" s="57" t="s">
        <v>84</v>
      </c>
      <c r="E54" s="58">
        <v>48.65</v>
      </c>
      <c r="F54" s="59"/>
      <c r="G54" s="59">
        <f t="shared" si="6"/>
        <v>48.65</v>
      </c>
      <c r="H54" s="60">
        <v>7.3089576139644219</v>
      </c>
      <c r="I54" s="61">
        <f t="shared" si="7"/>
        <v>55.958957613964422</v>
      </c>
      <c r="J54" s="59">
        <v>1000</v>
      </c>
      <c r="K54" s="62">
        <v>56000</v>
      </c>
      <c r="L54" s="62">
        <v>53700</v>
      </c>
      <c r="M54" s="63">
        <f t="shared" si="8"/>
        <v>910</v>
      </c>
      <c r="N54" s="64">
        <v>51000</v>
      </c>
      <c r="O54" s="208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spans="1:45" s="5" customFormat="1" ht="18.75" customHeight="1">
      <c r="A55" s="206" t="s">
        <v>123</v>
      </c>
      <c r="B55" s="161"/>
      <c r="C55" s="162"/>
      <c r="D55" s="162"/>
      <c r="E55" s="162"/>
      <c r="F55" s="162"/>
      <c r="G55" s="162"/>
      <c r="H55" s="162"/>
      <c r="I55" s="162"/>
      <c r="J55" s="156"/>
      <c r="K55" s="157"/>
      <c r="L55" s="157"/>
      <c r="M55" s="157"/>
      <c r="N55" s="157"/>
      <c r="O55" s="211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1:45" s="5" customFormat="1" ht="15">
      <c r="A56" s="207" t="s">
        <v>35</v>
      </c>
      <c r="B56" s="56">
        <v>2</v>
      </c>
      <c r="C56" s="57" t="s">
        <v>83</v>
      </c>
      <c r="D56" s="57" t="s">
        <v>84</v>
      </c>
      <c r="E56" s="58">
        <v>65.11</v>
      </c>
      <c r="F56" s="59"/>
      <c r="G56" s="59">
        <f t="shared" si="6"/>
        <v>65.11</v>
      </c>
      <c r="H56" s="60">
        <v>9.7818341263149744</v>
      </c>
      <c r="I56" s="61">
        <f t="shared" si="7"/>
        <v>74.891834126314976</v>
      </c>
      <c r="J56" s="59">
        <v>1000</v>
      </c>
      <c r="K56" s="62">
        <v>74600</v>
      </c>
      <c r="L56" s="104">
        <v>71800</v>
      </c>
      <c r="M56" s="63">
        <f>0.91*J56</f>
        <v>910</v>
      </c>
      <c r="N56" s="64">
        <v>68600</v>
      </c>
      <c r="O56" s="208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1:45" s="5" customFormat="1" ht="15">
      <c r="A57" s="207" t="s">
        <v>36</v>
      </c>
      <c r="B57" s="56">
        <v>2</v>
      </c>
      <c r="C57" s="57" t="s">
        <v>83</v>
      </c>
      <c r="D57" s="57" t="s">
        <v>84</v>
      </c>
      <c r="E57" s="58">
        <v>49.69</v>
      </c>
      <c r="F57" s="59"/>
      <c r="G57" s="59">
        <f t="shared" si="6"/>
        <v>49.69</v>
      </c>
      <c r="H57" s="60">
        <v>7.4652025454859627</v>
      </c>
      <c r="I57" s="61">
        <f t="shared" si="7"/>
        <v>57.155202545485963</v>
      </c>
      <c r="J57" s="59">
        <v>1050</v>
      </c>
      <c r="K57" s="62">
        <v>60000</v>
      </c>
      <c r="L57" s="104">
        <v>57600</v>
      </c>
      <c r="M57" s="63">
        <f t="shared" ref="M57:M66" si="9">0.91*J57</f>
        <v>955.5</v>
      </c>
      <c r="N57" s="64">
        <v>54700</v>
      </c>
      <c r="O57" s="208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1:45" s="5" customFormat="1" ht="15">
      <c r="A58" s="207" t="s">
        <v>44</v>
      </c>
      <c r="B58" s="56">
        <v>2</v>
      </c>
      <c r="C58" s="57" t="s">
        <v>86</v>
      </c>
      <c r="D58" s="57" t="s">
        <v>84</v>
      </c>
      <c r="E58" s="58">
        <v>36.5</v>
      </c>
      <c r="F58" s="59"/>
      <c r="G58" s="59">
        <f t="shared" si="6"/>
        <v>36.5</v>
      </c>
      <c r="H58" s="60">
        <v>5.4835961543617966</v>
      </c>
      <c r="I58" s="61">
        <f t="shared" si="7"/>
        <v>41.983596154361798</v>
      </c>
      <c r="J58" s="59">
        <v>1050</v>
      </c>
      <c r="K58" s="62">
        <v>44000</v>
      </c>
      <c r="L58" s="104">
        <v>42300</v>
      </c>
      <c r="M58" s="63">
        <f t="shared" si="9"/>
        <v>955.5</v>
      </c>
      <c r="N58" s="64">
        <v>40100</v>
      </c>
      <c r="O58" s="208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1:45" s="5" customFormat="1" ht="15">
      <c r="A59" s="212" t="s">
        <v>37</v>
      </c>
      <c r="B59" s="72">
        <v>2</v>
      </c>
      <c r="C59" s="73" t="s">
        <v>83</v>
      </c>
      <c r="D59" s="73" t="s">
        <v>85</v>
      </c>
      <c r="E59" s="74">
        <v>58.05</v>
      </c>
      <c r="F59" s="75"/>
      <c r="G59" s="75">
        <f t="shared" si="6"/>
        <v>58.05</v>
      </c>
      <c r="H59" s="76">
        <v>8.7211714181014326</v>
      </c>
      <c r="I59" s="77">
        <f t="shared" si="7"/>
        <v>66.771171418101432</v>
      </c>
      <c r="J59" s="75">
        <v>1100</v>
      </c>
      <c r="K59" s="78">
        <v>73400</v>
      </c>
      <c r="L59" s="105">
        <v>70500</v>
      </c>
      <c r="M59" s="75">
        <f t="shared" si="9"/>
        <v>1001</v>
      </c>
      <c r="N59" s="79">
        <v>66800</v>
      </c>
      <c r="O59" s="213" t="s">
        <v>135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spans="1:45" s="5" customFormat="1" ht="15">
      <c r="A60" s="207" t="s">
        <v>38</v>
      </c>
      <c r="B60" s="56">
        <v>2</v>
      </c>
      <c r="C60" s="57" t="s">
        <v>83</v>
      </c>
      <c r="D60" s="57" t="s">
        <v>85</v>
      </c>
      <c r="E60" s="58">
        <v>57.32</v>
      </c>
      <c r="F60" s="59"/>
      <c r="G60" s="59">
        <f t="shared" si="6"/>
        <v>57.32</v>
      </c>
      <c r="H60" s="60">
        <v>8.611499495014197</v>
      </c>
      <c r="I60" s="61">
        <f t="shared" si="7"/>
        <v>65.931499495014194</v>
      </c>
      <c r="J60" s="59">
        <v>1100</v>
      </c>
      <c r="K60" s="62">
        <v>72500</v>
      </c>
      <c r="L60" s="104">
        <v>69800</v>
      </c>
      <c r="M60" s="63">
        <f t="shared" si="9"/>
        <v>1001</v>
      </c>
      <c r="N60" s="64">
        <v>65900</v>
      </c>
      <c r="O60" s="208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1:45" s="5" customFormat="1" ht="15">
      <c r="A61" s="207" t="s">
        <v>39</v>
      </c>
      <c r="B61" s="56">
        <v>2</v>
      </c>
      <c r="C61" s="57" t="s">
        <v>83</v>
      </c>
      <c r="D61" s="57" t="s">
        <v>85</v>
      </c>
      <c r="E61" s="58">
        <v>48.2</v>
      </c>
      <c r="F61" s="59"/>
      <c r="G61" s="59">
        <f t="shared" si="6"/>
        <v>48.2</v>
      </c>
      <c r="H61" s="60">
        <v>7.2413516339791402</v>
      </c>
      <c r="I61" s="61">
        <f t="shared" si="7"/>
        <v>55.441351633979146</v>
      </c>
      <c r="J61" s="59">
        <v>1100</v>
      </c>
      <c r="K61" s="62">
        <v>61000</v>
      </c>
      <c r="L61" s="104">
        <v>58500</v>
      </c>
      <c r="M61" s="63">
        <f t="shared" si="9"/>
        <v>1001</v>
      </c>
      <c r="N61" s="64">
        <v>55600</v>
      </c>
      <c r="O61" s="208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spans="1:45" s="5" customFormat="1" ht="15">
      <c r="A62" s="207" t="s">
        <v>40</v>
      </c>
      <c r="B62" s="56">
        <v>2</v>
      </c>
      <c r="C62" s="57" t="s">
        <v>83</v>
      </c>
      <c r="D62" s="57" t="s">
        <v>85</v>
      </c>
      <c r="E62" s="58">
        <v>49.69</v>
      </c>
      <c r="F62" s="59"/>
      <c r="G62" s="59">
        <f t="shared" si="6"/>
        <v>49.69</v>
      </c>
      <c r="H62" s="60">
        <v>7.4652025454859627</v>
      </c>
      <c r="I62" s="61">
        <f t="shared" si="7"/>
        <v>57.155202545485963</v>
      </c>
      <c r="J62" s="59">
        <v>1100</v>
      </c>
      <c r="K62" s="62">
        <v>62900</v>
      </c>
      <c r="L62" s="104">
        <v>60400</v>
      </c>
      <c r="M62" s="63">
        <f t="shared" si="9"/>
        <v>1001</v>
      </c>
      <c r="N62" s="64">
        <v>57400</v>
      </c>
      <c r="O62" s="208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spans="1:45" s="5" customFormat="1" ht="15">
      <c r="A63" s="207" t="s">
        <v>41</v>
      </c>
      <c r="B63" s="56">
        <v>2</v>
      </c>
      <c r="C63" s="57" t="s">
        <v>89</v>
      </c>
      <c r="D63" s="57" t="s">
        <v>85</v>
      </c>
      <c r="E63" s="58">
        <v>84.36</v>
      </c>
      <c r="F63" s="59"/>
      <c r="G63" s="59">
        <f t="shared" si="6"/>
        <v>84.36</v>
      </c>
      <c r="H63" s="60">
        <v>12.673867714574278</v>
      </c>
      <c r="I63" s="61">
        <f t="shared" si="7"/>
        <v>97.033867714574285</v>
      </c>
      <c r="J63" s="59">
        <v>1100</v>
      </c>
      <c r="K63" s="62">
        <v>106700</v>
      </c>
      <c r="L63" s="104">
        <v>102400</v>
      </c>
      <c r="M63" s="63">
        <f t="shared" si="9"/>
        <v>1001</v>
      </c>
      <c r="N63" s="64">
        <v>97200</v>
      </c>
      <c r="O63" s="208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spans="1:45" s="5" customFormat="1" ht="12.75" customHeight="1">
      <c r="A64" s="209" t="s">
        <v>117</v>
      </c>
      <c r="B64" s="67">
        <v>2</v>
      </c>
      <c r="C64" s="67" t="s">
        <v>86</v>
      </c>
      <c r="D64" s="67" t="s">
        <v>84</v>
      </c>
      <c r="E64" s="68">
        <v>36.700000000000003</v>
      </c>
      <c r="F64" s="69"/>
      <c r="G64" s="69">
        <f>E64+F64</f>
        <v>36.700000000000003</v>
      </c>
      <c r="H64" s="70">
        <v>5.48</v>
      </c>
      <c r="I64" s="70">
        <f>H64+E64</f>
        <v>42.180000000000007</v>
      </c>
      <c r="J64" s="68">
        <v>1100</v>
      </c>
      <c r="K64" s="71">
        <v>46400</v>
      </c>
      <c r="L64" s="104">
        <v>44500</v>
      </c>
      <c r="M64" s="63">
        <f t="shared" si="9"/>
        <v>1001</v>
      </c>
      <c r="N64" s="106">
        <v>42300</v>
      </c>
      <c r="O64" s="210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spans="1:45" s="5" customFormat="1" ht="14.25" customHeight="1">
      <c r="A65" s="207" t="s">
        <v>42</v>
      </c>
      <c r="B65" s="56">
        <v>2</v>
      </c>
      <c r="C65" s="57" t="s">
        <v>83</v>
      </c>
      <c r="D65" s="57" t="s">
        <v>84</v>
      </c>
      <c r="E65" s="58">
        <v>49.69</v>
      </c>
      <c r="F65" s="59"/>
      <c r="G65" s="59">
        <f t="shared" si="6"/>
        <v>49.69</v>
      </c>
      <c r="H65" s="60">
        <v>7.4652025454859627</v>
      </c>
      <c r="I65" s="61">
        <f t="shared" si="7"/>
        <v>57.155202545485963</v>
      </c>
      <c r="J65" s="59">
        <v>1050</v>
      </c>
      <c r="K65" s="62">
        <v>60000</v>
      </c>
      <c r="L65" s="104">
        <v>57600</v>
      </c>
      <c r="M65" s="63">
        <f t="shared" si="9"/>
        <v>955.5</v>
      </c>
      <c r="N65" s="64">
        <v>54700</v>
      </c>
      <c r="O65" s="208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1:45" s="5" customFormat="1" ht="16.5" customHeight="1">
      <c r="A66" s="207" t="s">
        <v>43</v>
      </c>
      <c r="B66" s="56">
        <v>2</v>
      </c>
      <c r="C66" s="57" t="s">
        <v>83</v>
      </c>
      <c r="D66" s="57" t="s">
        <v>84</v>
      </c>
      <c r="E66" s="58">
        <v>48.65</v>
      </c>
      <c r="F66" s="59"/>
      <c r="G66" s="59">
        <f t="shared" si="6"/>
        <v>48.65</v>
      </c>
      <c r="H66" s="60">
        <v>7.3089576139644219</v>
      </c>
      <c r="I66" s="61">
        <f t="shared" si="7"/>
        <v>55.958957613964422</v>
      </c>
      <c r="J66" s="59">
        <v>1050</v>
      </c>
      <c r="K66" s="62">
        <v>58800</v>
      </c>
      <c r="L66" s="104">
        <v>56500</v>
      </c>
      <c r="M66" s="63">
        <f t="shared" si="9"/>
        <v>955.5</v>
      </c>
      <c r="N66" s="64">
        <v>53500</v>
      </c>
      <c r="O66" s="208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1:45" s="5" customFormat="1" ht="19.5" customHeight="1">
      <c r="A67" s="206" t="s">
        <v>121</v>
      </c>
      <c r="B67" s="161"/>
      <c r="C67" s="162"/>
      <c r="D67" s="162"/>
      <c r="E67" s="162"/>
      <c r="F67" s="162"/>
      <c r="G67" s="162"/>
      <c r="H67" s="162"/>
      <c r="I67" s="162"/>
      <c r="J67" s="156"/>
      <c r="K67" s="157"/>
      <c r="L67" s="157"/>
      <c r="M67" s="157"/>
      <c r="N67" s="157"/>
      <c r="O67" s="211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1:45" s="5" customFormat="1" ht="15">
      <c r="A68" s="207" t="s">
        <v>45</v>
      </c>
      <c r="B68" s="56">
        <v>3</v>
      </c>
      <c r="C68" s="57" t="s">
        <v>83</v>
      </c>
      <c r="D68" s="57" t="s">
        <v>84</v>
      </c>
      <c r="E68" s="58">
        <v>50.76</v>
      </c>
      <c r="F68" s="59"/>
      <c r="G68" s="59">
        <f t="shared" si="6"/>
        <v>50.76</v>
      </c>
      <c r="H68" s="60">
        <v>7.6259545423398567</v>
      </c>
      <c r="I68" s="61">
        <f t="shared" si="7"/>
        <v>58.385954542339853</v>
      </c>
      <c r="J68" s="61">
        <v>1100</v>
      </c>
      <c r="K68" s="62">
        <v>64300</v>
      </c>
      <c r="L68" s="104">
        <v>61700</v>
      </c>
      <c r="M68" s="63">
        <f>0.91*J68</f>
        <v>1001</v>
      </c>
      <c r="N68" s="64">
        <v>58500</v>
      </c>
      <c r="O68" s="208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1:45" s="5" customFormat="1" ht="15">
      <c r="A69" s="207" t="s">
        <v>46</v>
      </c>
      <c r="B69" s="56">
        <v>3</v>
      </c>
      <c r="C69" s="57" t="s">
        <v>83</v>
      </c>
      <c r="D69" s="57" t="s">
        <v>84</v>
      </c>
      <c r="E69" s="58">
        <v>48.65</v>
      </c>
      <c r="F69" s="59"/>
      <c r="G69" s="59">
        <f t="shared" si="6"/>
        <v>48.65</v>
      </c>
      <c r="H69" s="60">
        <v>7.3089576139644219</v>
      </c>
      <c r="I69" s="61">
        <f t="shared" si="7"/>
        <v>55.958957613964422</v>
      </c>
      <c r="J69" s="61">
        <v>1100</v>
      </c>
      <c r="K69" s="62">
        <v>61500</v>
      </c>
      <c r="L69" s="104">
        <v>59200</v>
      </c>
      <c r="M69" s="63">
        <f t="shared" ref="M69:M76" si="10">0.91*J69</f>
        <v>1001</v>
      </c>
      <c r="N69" s="64">
        <v>56100</v>
      </c>
      <c r="O69" s="208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1:45" s="5" customFormat="1" ht="15">
      <c r="A70" s="220" t="s">
        <v>136</v>
      </c>
      <c r="B70" s="107">
        <v>3</v>
      </c>
      <c r="C70" s="108" t="s">
        <v>86</v>
      </c>
      <c r="D70" s="108" t="s">
        <v>84</v>
      </c>
      <c r="E70" s="109">
        <v>36.5</v>
      </c>
      <c r="F70" s="110"/>
      <c r="G70" s="110">
        <f t="shared" si="6"/>
        <v>36.5</v>
      </c>
      <c r="H70" s="111">
        <v>5.48</v>
      </c>
      <c r="I70" s="112">
        <f t="shared" si="7"/>
        <v>41.980000000000004</v>
      </c>
      <c r="J70" s="112"/>
      <c r="K70" s="113"/>
      <c r="L70" s="114"/>
      <c r="M70" s="110"/>
      <c r="N70" s="115"/>
      <c r="O70" s="221" t="s">
        <v>138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1:45" s="5" customFormat="1" ht="15">
      <c r="A71" s="222" t="s">
        <v>137</v>
      </c>
      <c r="B71" s="107">
        <v>3</v>
      </c>
      <c r="C71" s="108" t="s">
        <v>83</v>
      </c>
      <c r="D71" s="108" t="s">
        <v>84</v>
      </c>
      <c r="E71" s="109">
        <v>51.54</v>
      </c>
      <c r="F71" s="110"/>
      <c r="G71" s="110">
        <f t="shared" si="6"/>
        <v>51.54</v>
      </c>
      <c r="H71" s="111">
        <v>7.74</v>
      </c>
      <c r="I71" s="112">
        <f t="shared" si="7"/>
        <v>59.28</v>
      </c>
      <c r="J71" s="112"/>
      <c r="K71" s="113"/>
      <c r="L71" s="114"/>
      <c r="M71" s="110"/>
      <c r="N71" s="115"/>
      <c r="O71" s="221" t="s">
        <v>138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1:45" s="5" customFormat="1" ht="14.25" customHeight="1">
      <c r="A72" s="223" t="s">
        <v>47</v>
      </c>
      <c r="B72" s="116">
        <v>3</v>
      </c>
      <c r="C72" s="116" t="s">
        <v>83</v>
      </c>
      <c r="D72" s="116" t="s">
        <v>85</v>
      </c>
      <c r="E72" s="117">
        <v>47.48</v>
      </c>
      <c r="F72" s="118"/>
      <c r="G72" s="118">
        <f>E72+F72</f>
        <v>47.48</v>
      </c>
      <c r="H72" s="119">
        <v>7.1331820660026874</v>
      </c>
      <c r="I72" s="119">
        <f>H72+E72</f>
        <v>54.613182066002686</v>
      </c>
      <c r="J72" s="119"/>
      <c r="K72" s="120"/>
      <c r="L72" s="121">
        <v>63000</v>
      </c>
      <c r="M72" s="122">
        <f t="shared" si="10"/>
        <v>0</v>
      </c>
      <c r="N72" s="123">
        <v>59700</v>
      </c>
      <c r="O72" s="224" t="s">
        <v>138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1:45" s="5" customFormat="1" ht="15">
      <c r="A73" s="207" t="s">
        <v>48</v>
      </c>
      <c r="B73" s="56">
        <v>3</v>
      </c>
      <c r="C73" s="57" t="s">
        <v>83</v>
      </c>
      <c r="D73" s="57" t="s">
        <v>85</v>
      </c>
      <c r="E73" s="58">
        <v>49.69</v>
      </c>
      <c r="F73" s="59"/>
      <c r="G73" s="59">
        <f t="shared" si="6"/>
        <v>49.69</v>
      </c>
      <c r="H73" s="60">
        <v>7.4652025454859627</v>
      </c>
      <c r="I73" s="61">
        <f t="shared" si="7"/>
        <v>57.155202545485963</v>
      </c>
      <c r="J73" s="61">
        <v>1200</v>
      </c>
      <c r="K73" s="62">
        <v>68600</v>
      </c>
      <c r="L73" s="104">
        <v>65800</v>
      </c>
      <c r="M73" s="63">
        <f t="shared" si="10"/>
        <v>1092</v>
      </c>
      <c r="N73" s="64">
        <v>62400</v>
      </c>
      <c r="O73" s="208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1:45" s="5" customFormat="1" ht="15">
      <c r="A74" s="207" t="s">
        <v>49</v>
      </c>
      <c r="B74" s="56">
        <v>3</v>
      </c>
      <c r="C74" s="57" t="s">
        <v>89</v>
      </c>
      <c r="D74" s="57" t="s">
        <v>85</v>
      </c>
      <c r="E74" s="58">
        <v>81.040000000000006</v>
      </c>
      <c r="F74" s="59"/>
      <c r="G74" s="59">
        <f t="shared" si="6"/>
        <v>81.040000000000006</v>
      </c>
      <c r="H74" s="60">
        <v>12.175085817793972</v>
      </c>
      <c r="I74" s="61">
        <f t="shared" si="7"/>
        <v>93.215085817793977</v>
      </c>
      <c r="J74" s="61">
        <v>1200</v>
      </c>
      <c r="K74" s="62">
        <v>112000</v>
      </c>
      <c r="L74" s="104">
        <v>107400</v>
      </c>
      <c r="M74" s="63">
        <f t="shared" si="10"/>
        <v>1092</v>
      </c>
      <c r="N74" s="64">
        <v>101800</v>
      </c>
      <c r="O74" s="208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1:45" s="5" customFormat="1" ht="15">
      <c r="A75" s="212" t="s">
        <v>50</v>
      </c>
      <c r="B75" s="72">
        <v>3</v>
      </c>
      <c r="C75" s="73" t="s">
        <v>89</v>
      </c>
      <c r="D75" s="73" t="s">
        <v>84</v>
      </c>
      <c r="E75" s="74">
        <v>87.32</v>
      </c>
      <c r="F75" s="75"/>
      <c r="G75" s="75">
        <f t="shared" si="6"/>
        <v>87.32</v>
      </c>
      <c r="H75" s="76">
        <v>13.118564827366358</v>
      </c>
      <c r="I75" s="77">
        <f t="shared" si="7"/>
        <v>100.43856482736635</v>
      </c>
      <c r="J75" s="77">
        <v>1100</v>
      </c>
      <c r="K75" s="78">
        <v>110500</v>
      </c>
      <c r="L75" s="105">
        <v>106600</v>
      </c>
      <c r="M75" s="75">
        <f t="shared" si="10"/>
        <v>1001</v>
      </c>
      <c r="N75" s="79">
        <v>100500</v>
      </c>
      <c r="O75" s="213" t="s">
        <v>135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1:45" s="5" customFormat="1" ht="15">
      <c r="A76" s="207" t="s">
        <v>51</v>
      </c>
      <c r="B76" s="56">
        <v>3</v>
      </c>
      <c r="C76" s="57" t="s">
        <v>83</v>
      </c>
      <c r="D76" s="57" t="s">
        <v>84</v>
      </c>
      <c r="E76" s="58">
        <v>49.73</v>
      </c>
      <c r="F76" s="59"/>
      <c r="G76" s="59">
        <f t="shared" si="6"/>
        <v>49.73</v>
      </c>
      <c r="H76" s="60">
        <v>7.4712119659290988</v>
      </c>
      <c r="I76" s="61">
        <f t="shared" si="7"/>
        <v>57.201211965929097</v>
      </c>
      <c r="J76" s="61">
        <v>1100</v>
      </c>
      <c r="K76" s="62">
        <v>63000</v>
      </c>
      <c r="L76" s="104">
        <v>60500</v>
      </c>
      <c r="M76" s="63">
        <f t="shared" si="10"/>
        <v>1001</v>
      </c>
      <c r="N76" s="64">
        <v>57300</v>
      </c>
      <c r="O76" s="208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spans="1:45" s="5" customFormat="1" ht="17.25" customHeight="1">
      <c r="A77" s="206" t="s">
        <v>122</v>
      </c>
      <c r="B77" s="161"/>
      <c r="C77" s="162"/>
      <c r="D77" s="162"/>
      <c r="E77" s="162"/>
      <c r="F77" s="162"/>
      <c r="G77" s="162"/>
      <c r="H77" s="162"/>
      <c r="I77" s="162"/>
      <c r="J77" s="156"/>
      <c r="K77" s="157"/>
      <c r="L77" s="157"/>
      <c r="M77" s="157"/>
      <c r="N77" s="157"/>
      <c r="O77" s="211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1:45" s="5" customFormat="1" ht="18" customHeight="1">
      <c r="A78" s="207" t="s">
        <v>52</v>
      </c>
      <c r="B78" s="56">
        <v>4</v>
      </c>
      <c r="C78" s="57" t="s">
        <v>83</v>
      </c>
      <c r="D78" s="57" t="s">
        <v>84</v>
      </c>
      <c r="E78" s="58">
        <v>50.76</v>
      </c>
      <c r="F78" s="59"/>
      <c r="G78" s="59">
        <f t="shared" si="6"/>
        <v>50.76</v>
      </c>
      <c r="H78" s="60">
        <v>7.6259545423398567</v>
      </c>
      <c r="I78" s="61">
        <f t="shared" si="7"/>
        <v>58.385954542339853</v>
      </c>
      <c r="J78" s="61">
        <v>1150</v>
      </c>
      <c r="K78" s="62">
        <v>67200</v>
      </c>
      <c r="L78" s="104">
        <v>64500</v>
      </c>
      <c r="M78" s="63">
        <f>0.91*J78</f>
        <v>1046.5</v>
      </c>
      <c r="N78" s="64">
        <v>61200</v>
      </c>
      <c r="O78" s="208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spans="1:45" s="5" customFormat="1" ht="15">
      <c r="A79" s="207" t="s">
        <v>53</v>
      </c>
      <c r="B79" s="56">
        <v>4</v>
      </c>
      <c r="C79" s="57" t="s">
        <v>83</v>
      </c>
      <c r="D79" s="57" t="s">
        <v>84</v>
      </c>
      <c r="E79" s="58">
        <v>48.65</v>
      </c>
      <c r="F79" s="59"/>
      <c r="G79" s="59">
        <f t="shared" si="6"/>
        <v>48.65</v>
      </c>
      <c r="H79" s="60">
        <v>7.3089576139644219</v>
      </c>
      <c r="I79" s="61">
        <f t="shared" si="7"/>
        <v>55.958957613964422</v>
      </c>
      <c r="J79" s="61">
        <v>1150</v>
      </c>
      <c r="K79" s="62">
        <v>64400</v>
      </c>
      <c r="L79" s="104">
        <v>61800</v>
      </c>
      <c r="M79" s="63">
        <f>0.91*J79</f>
        <v>1046.5</v>
      </c>
      <c r="N79" s="64">
        <v>58600</v>
      </c>
      <c r="O79" s="208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spans="1:45" s="5" customFormat="1" ht="15">
      <c r="A80" s="222" t="s">
        <v>139</v>
      </c>
      <c r="B80" s="124">
        <v>4</v>
      </c>
      <c r="C80" s="125" t="s">
        <v>86</v>
      </c>
      <c r="D80" s="125" t="s">
        <v>84</v>
      </c>
      <c r="E80" s="126">
        <v>36.5</v>
      </c>
      <c r="F80" s="110"/>
      <c r="G80" s="110">
        <f t="shared" si="6"/>
        <v>36.5</v>
      </c>
      <c r="H80" s="127">
        <v>5.48</v>
      </c>
      <c r="I80" s="128">
        <f t="shared" si="7"/>
        <v>41.980000000000004</v>
      </c>
      <c r="J80" s="128"/>
      <c r="K80" s="129"/>
      <c r="L80" s="114"/>
      <c r="M80" s="110"/>
      <c r="N80" s="64"/>
      <c r="O80" s="221" t="s">
        <v>138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1:45" s="5" customFormat="1" ht="15">
      <c r="A81" s="222" t="s">
        <v>140</v>
      </c>
      <c r="B81" s="124">
        <v>4</v>
      </c>
      <c r="C81" s="125" t="s">
        <v>83</v>
      </c>
      <c r="D81" s="125" t="s">
        <v>85</v>
      </c>
      <c r="E81" s="126">
        <v>51.49</v>
      </c>
      <c r="F81" s="110"/>
      <c r="G81" s="110">
        <f t="shared" si="6"/>
        <v>51.49</v>
      </c>
      <c r="H81" s="127">
        <v>7.74</v>
      </c>
      <c r="I81" s="128">
        <f t="shared" si="7"/>
        <v>59.230000000000004</v>
      </c>
      <c r="J81" s="128"/>
      <c r="K81" s="129"/>
      <c r="L81" s="114"/>
      <c r="M81" s="110"/>
      <c r="N81" s="64"/>
      <c r="O81" s="221" t="s">
        <v>138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spans="1:45" s="5" customFormat="1" ht="15">
      <c r="A82" s="207" t="s">
        <v>54</v>
      </c>
      <c r="B82" s="56">
        <v>4</v>
      </c>
      <c r="C82" s="57" t="s">
        <v>89</v>
      </c>
      <c r="D82" s="57" t="s">
        <v>85</v>
      </c>
      <c r="E82" s="58">
        <v>73.849999999999994</v>
      </c>
      <c r="F82" s="59"/>
      <c r="G82" s="59">
        <f t="shared" si="6"/>
        <v>73.849999999999994</v>
      </c>
      <c r="H82" s="60">
        <v>11.094892493140236</v>
      </c>
      <c r="I82" s="61">
        <f t="shared" si="7"/>
        <v>84.94489249314023</v>
      </c>
      <c r="J82" s="61">
        <v>1250</v>
      </c>
      <c r="K82" s="62">
        <v>106400</v>
      </c>
      <c r="L82" s="104">
        <v>102000</v>
      </c>
      <c r="M82" s="63">
        <f>0.91*J82</f>
        <v>1137.5</v>
      </c>
      <c r="N82" s="64">
        <v>96700</v>
      </c>
      <c r="O82" s="208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1:45" s="5" customFormat="1" ht="15">
      <c r="A83" s="207" t="s">
        <v>133</v>
      </c>
      <c r="B83" s="56">
        <v>4</v>
      </c>
      <c r="C83" s="57" t="s">
        <v>89</v>
      </c>
      <c r="D83" s="57" t="s">
        <v>85</v>
      </c>
      <c r="E83" s="58">
        <v>75.95</v>
      </c>
      <c r="F83" s="59"/>
      <c r="G83" s="59">
        <f t="shared" si="6"/>
        <v>75.95</v>
      </c>
      <c r="H83" s="60">
        <v>11.41</v>
      </c>
      <c r="I83" s="61">
        <f t="shared" si="7"/>
        <v>87.36</v>
      </c>
      <c r="J83" s="61">
        <v>1250</v>
      </c>
      <c r="K83" s="62">
        <v>109200</v>
      </c>
      <c r="L83" s="104">
        <v>103800</v>
      </c>
      <c r="M83" s="63">
        <v>1125</v>
      </c>
      <c r="N83" s="64">
        <v>98300</v>
      </c>
      <c r="O83" s="208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spans="1:45" s="5" customFormat="1" ht="15">
      <c r="A84" s="207" t="s">
        <v>134</v>
      </c>
      <c r="B84" s="56">
        <v>4</v>
      </c>
      <c r="C84" s="57" t="s">
        <v>89</v>
      </c>
      <c r="D84" s="57" t="s">
        <v>85</v>
      </c>
      <c r="E84" s="58">
        <v>80</v>
      </c>
      <c r="F84" s="59"/>
      <c r="G84" s="59">
        <f t="shared" si="6"/>
        <v>80</v>
      </c>
      <c r="H84" s="60">
        <v>12.02</v>
      </c>
      <c r="I84" s="61">
        <f t="shared" si="7"/>
        <v>92.02</v>
      </c>
      <c r="J84" s="61">
        <v>1250</v>
      </c>
      <c r="K84" s="62">
        <v>11500</v>
      </c>
      <c r="L84" s="104">
        <v>109300</v>
      </c>
      <c r="M84" s="63">
        <v>1125</v>
      </c>
      <c r="N84" s="64">
        <v>103500</v>
      </c>
      <c r="O84" s="208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spans="1:45" s="5" customFormat="1" ht="15">
      <c r="A85" s="207" t="s">
        <v>55</v>
      </c>
      <c r="B85" s="56">
        <v>4</v>
      </c>
      <c r="C85" s="57" t="s">
        <v>89</v>
      </c>
      <c r="D85" s="57" t="s">
        <v>84</v>
      </c>
      <c r="E85" s="58">
        <v>87.32</v>
      </c>
      <c r="F85" s="59"/>
      <c r="G85" s="59">
        <f t="shared" si="6"/>
        <v>87.32</v>
      </c>
      <c r="H85" s="60">
        <v>13.118564827366358</v>
      </c>
      <c r="I85" s="61">
        <f t="shared" si="7"/>
        <v>100.43856482736635</v>
      </c>
      <c r="J85" s="61">
        <v>1150</v>
      </c>
      <c r="K85" s="62">
        <v>115500</v>
      </c>
      <c r="L85" s="104">
        <v>110800</v>
      </c>
      <c r="M85" s="63">
        <f>0.91*J85</f>
        <v>1046.5</v>
      </c>
      <c r="N85" s="64">
        <v>105200</v>
      </c>
      <c r="O85" s="208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spans="1:45" s="5" customFormat="1" ht="15">
      <c r="A86" s="207" t="s">
        <v>56</v>
      </c>
      <c r="B86" s="56">
        <v>4</v>
      </c>
      <c r="C86" s="57" t="s">
        <v>83</v>
      </c>
      <c r="D86" s="57" t="s">
        <v>84</v>
      </c>
      <c r="E86" s="58">
        <v>49.73</v>
      </c>
      <c r="F86" s="59"/>
      <c r="G86" s="59">
        <f t="shared" si="6"/>
        <v>49.73</v>
      </c>
      <c r="H86" s="60">
        <v>7.4712119659290988</v>
      </c>
      <c r="I86" s="61">
        <f t="shared" si="7"/>
        <v>57.201211965929097</v>
      </c>
      <c r="J86" s="61">
        <v>1150</v>
      </c>
      <c r="K86" s="62">
        <v>65800</v>
      </c>
      <c r="L86" s="104">
        <v>63200</v>
      </c>
      <c r="M86" s="63">
        <f>0.91*J86</f>
        <v>1046.5</v>
      </c>
      <c r="N86" s="64">
        <v>59900</v>
      </c>
      <c r="O86" s="208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1:45" s="5" customFormat="1" ht="27" customHeight="1">
      <c r="A87" s="219" t="s">
        <v>103</v>
      </c>
      <c r="B87" s="165"/>
      <c r="C87" s="166"/>
      <c r="D87" s="166"/>
      <c r="E87" s="166"/>
      <c r="F87" s="166"/>
      <c r="G87" s="166"/>
      <c r="H87" s="166"/>
      <c r="I87" s="166"/>
      <c r="J87" s="156"/>
      <c r="K87" s="157"/>
      <c r="L87" s="157"/>
      <c r="M87" s="157"/>
      <c r="N87" s="157"/>
      <c r="O87" s="211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spans="1:45" s="5" customFormat="1" ht="20.25" customHeight="1">
      <c r="A88" s="206" t="s">
        <v>124</v>
      </c>
      <c r="B88" s="161"/>
      <c r="C88" s="162"/>
      <c r="D88" s="162"/>
      <c r="E88" s="162"/>
      <c r="F88" s="162"/>
      <c r="G88" s="162"/>
      <c r="H88" s="162"/>
      <c r="I88" s="162"/>
      <c r="J88" s="156"/>
      <c r="K88" s="157"/>
      <c r="L88" s="157"/>
      <c r="M88" s="157"/>
      <c r="N88" s="157"/>
      <c r="O88" s="211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spans="1:45" s="5" customFormat="1" ht="15">
      <c r="A89" s="207" t="s">
        <v>104</v>
      </c>
      <c r="B89" s="56">
        <v>1</v>
      </c>
      <c r="C89" s="57" t="s">
        <v>86</v>
      </c>
      <c r="D89" s="57" t="s">
        <v>88</v>
      </c>
      <c r="E89" s="58">
        <v>28.23</v>
      </c>
      <c r="F89" s="59"/>
      <c r="G89" s="59">
        <f t="shared" ref="G89:G135" si="11">E89+F89</f>
        <v>28.23</v>
      </c>
      <c r="H89" s="60">
        <v>4.2411484777433843</v>
      </c>
      <c r="I89" s="61">
        <f>E89+H89</f>
        <v>32.471148477743384</v>
      </c>
      <c r="J89" s="59">
        <v>950</v>
      </c>
      <c r="K89" s="62">
        <v>30800</v>
      </c>
      <c r="L89" s="62">
        <v>29600</v>
      </c>
      <c r="M89" s="63">
        <f>0.91*J89</f>
        <v>864.5</v>
      </c>
      <c r="N89" s="64">
        <v>28100</v>
      </c>
      <c r="O89" s="208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spans="1:45" s="5" customFormat="1" ht="15">
      <c r="A90" s="207" t="s">
        <v>105</v>
      </c>
      <c r="B90" s="56">
        <v>1</v>
      </c>
      <c r="C90" s="57" t="s">
        <v>86</v>
      </c>
      <c r="D90" s="57" t="s">
        <v>88</v>
      </c>
      <c r="E90" s="58">
        <v>28.2</v>
      </c>
      <c r="F90" s="59"/>
      <c r="G90" s="59">
        <f t="shared" si="11"/>
        <v>28.2</v>
      </c>
      <c r="H90" s="60">
        <v>4.2366414124110321</v>
      </c>
      <c r="I90" s="61">
        <f t="shared" ref="I90:I99" si="12">E90+H90</f>
        <v>32.436641412411035</v>
      </c>
      <c r="J90" s="59">
        <v>950</v>
      </c>
      <c r="K90" s="62">
        <v>30800</v>
      </c>
      <c r="L90" s="62">
        <v>29800</v>
      </c>
      <c r="M90" s="63">
        <f t="shared" ref="M90:M99" si="13">0.91*J90</f>
        <v>864.5</v>
      </c>
      <c r="N90" s="64">
        <v>28100</v>
      </c>
      <c r="O90" s="208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spans="1:45" s="5" customFormat="1" ht="15">
      <c r="A91" s="207" t="s">
        <v>106</v>
      </c>
      <c r="B91" s="56">
        <v>1</v>
      </c>
      <c r="C91" s="57" t="s">
        <v>83</v>
      </c>
      <c r="D91" s="57" t="s">
        <v>88</v>
      </c>
      <c r="E91" s="58">
        <v>52.75</v>
      </c>
      <c r="F91" s="59"/>
      <c r="G91" s="59">
        <f t="shared" si="11"/>
        <v>52.75</v>
      </c>
      <c r="H91" s="60">
        <v>7.9249232093858835</v>
      </c>
      <c r="I91" s="61">
        <f t="shared" si="12"/>
        <v>60.674923209385881</v>
      </c>
      <c r="J91" s="59">
        <v>950</v>
      </c>
      <c r="K91" s="62">
        <v>57700</v>
      </c>
      <c r="L91" s="62">
        <v>55400</v>
      </c>
      <c r="M91" s="63">
        <f t="shared" si="13"/>
        <v>864.5</v>
      </c>
      <c r="N91" s="64">
        <v>52500</v>
      </c>
      <c r="O91" s="208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spans="1:45" s="5" customFormat="1" ht="15">
      <c r="A92" s="207" t="s">
        <v>107</v>
      </c>
      <c r="B92" s="56">
        <v>1</v>
      </c>
      <c r="C92" s="57" t="s">
        <v>83</v>
      </c>
      <c r="D92" s="57" t="s">
        <v>84</v>
      </c>
      <c r="E92" s="58">
        <v>56.04</v>
      </c>
      <c r="F92" s="59"/>
      <c r="G92" s="59">
        <f t="shared" si="11"/>
        <v>56.04</v>
      </c>
      <c r="H92" s="60">
        <v>8.4191980408338374</v>
      </c>
      <c r="I92" s="61">
        <f t="shared" si="12"/>
        <v>64.45919804083384</v>
      </c>
      <c r="J92" s="59">
        <v>1000</v>
      </c>
      <c r="K92" s="62">
        <v>64500</v>
      </c>
      <c r="L92" s="62">
        <v>61900</v>
      </c>
      <c r="M92" s="63">
        <f t="shared" si="13"/>
        <v>910</v>
      </c>
      <c r="N92" s="64">
        <v>58700</v>
      </c>
      <c r="O92" s="208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1:45" s="5" customFormat="1" ht="15">
      <c r="A93" s="207" t="s">
        <v>108</v>
      </c>
      <c r="B93" s="56">
        <v>1</v>
      </c>
      <c r="C93" s="57" t="s">
        <v>83</v>
      </c>
      <c r="D93" s="57" t="s">
        <v>84</v>
      </c>
      <c r="E93" s="58">
        <v>49.69</v>
      </c>
      <c r="F93" s="59"/>
      <c r="G93" s="59"/>
      <c r="H93" s="60">
        <v>7.4652025454859627</v>
      </c>
      <c r="I93" s="61">
        <f t="shared" si="12"/>
        <v>57.155202545485963</v>
      </c>
      <c r="J93" s="59">
        <v>1000</v>
      </c>
      <c r="K93" s="62">
        <v>57200</v>
      </c>
      <c r="L93" s="62">
        <v>54900</v>
      </c>
      <c r="M93" s="63">
        <f t="shared" si="13"/>
        <v>910</v>
      </c>
      <c r="N93" s="64">
        <v>52000</v>
      </c>
      <c r="O93" s="208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1:45" s="5" customFormat="1" ht="15">
      <c r="A94" s="207" t="s">
        <v>109</v>
      </c>
      <c r="B94" s="56">
        <v>1</v>
      </c>
      <c r="C94" s="57" t="s">
        <v>83</v>
      </c>
      <c r="D94" s="57" t="s">
        <v>84</v>
      </c>
      <c r="E94" s="58">
        <v>54.59</v>
      </c>
      <c r="F94" s="59"/>
      <c r="G94" s="59"/>
      <c r="H94" s="60">
        <v>8.2013565497701499</v>
      </c>
      <c r="I94" s="61">
        <f t="shared" si="12"/>
        <v>62.791356549770157</v>
      </c>
      <c r="J94" s="59">
        <v>950</v>
      </c>
      <c r="K94" s="62">
        <v>59700</v>
      </c>
      <c r="L94" s="62">
        <v>57300</v>
      </c>
      <c r="M94" s="63">
        <f t="shared" si="13"/>
        <v>864.5</v>
      </c>
      <c r="N94" s="64">
        <v>54400</v>
      </c>
      <c r="O94" s="208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spans="1:45" s="5" customFormat="1" ht="15">
      <c r="A95" s="207" t="s">
        <v>110</v>
      </c>
      <c r="B95" s="56">
        <v>1</v>
      </c>
      <c r="C95" s="57" t="s">
        <v>83</v>
      </c>
      <c r="D95" s="57" t="s">
        <v>84</v>
      </c>
      <c r="E95" s="58">
        <v>67.099999999999994</v>
      </c>
      <c r="F95" s="59"/>
      <c r="G95" s="59"/>
      <c r="H95" s="60">
        <v>10.080802793361</v>
      </c>
      <c r="I95" s="61">
        <f t="shared" si="12"/>
        <v>77.180802793360996</v>
      </c>
      <c r="J95" s="59">
        <v>950</v>
      </c>
      <c r="K95" s="62">
        <v>73400</v>
      </c>
      <c r="L95" s="62">
        <v>70400</v>
      </c>
      <c r="M95" s="63">
        <f t="shared" si="13"/>
        <v>864.5</v>
      </c>
      <c r="N95" s="64">
        <v>66800</v>
      </c>
      <c r="O95" s="208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spans="1:45" s="5" customFormat="1" ht="15">
      <c r="A96" s="207" t="s">
        <v>111</v>
      </c>
      <c r="B96" s="56">
        <v>1</v>
      </c>
      <c r="C96" s="57" t="s">
        <v>86</v>
      </c>
      <c r="D96" s="57" t="s">
        <v>84</v>
      </c>
      <c r="E96" s="58">
        <v>34.06</v>
      </c>
      <c r="F96" s="59"/>
      <c r="G96" s="59"/>
      <c r="H96" s="60">
        <v>5.1170215073304872</v>
      </c>
      <c r="I96" s="61">
        <f t="shared" si="12"/>
        <v>39.177021507330487</v>
      </c>
      <c r="J96" s="59">
        <v>950</v>
      </c>
      <c r="K96" s="62">
        <v>37300</v>
      </c>
      <c r="L96" s="62">
        <v>35800</v>
      </c>
      <c r="M96" s="63">
        <f t="shared" si="13"/>
        <v>864.5</v>
      </c>
      <c r="N96" s="64">
        <v>33900</v>
      </c>
      <c r="O96" s="208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spans="1:45" s="5" customFormat="1" ht="13.5" customHeight="1">
      <c r="A97" s="209" t="s">
        <v>129</v>
      </c>
      <c r="B97" s="66">
        <v>1</v>
      </c>
      <c r="C97" s="67" t="s">
        <v>83</v>
      </c>
      <c r="D97" s="66" t="s">
        <v>88</v>
      </c>
      <c r="E97" s="68">
        <v>46.47</v>
      </c>
      <c r="F97" s="69"/>
      <c r="G97" s="69"/>
      <c r="H97" s="70">
        <v>6.981444199813498</v>
      </c>
      <c r="I97" s="70">
        <f>E97+H97</f>
        <v>53.451444199813494</v>
      </c>
      <c r="J97" s="68">
        <v>800</v>
      </c>
      <c r="K97" s="71">
        <v>42800</v>
      </c>
      <c r="L97" s="62">
        <v>41000</v>
      </c>
      <c r="M97" s="63">
        <f t="shared" si="13"/>
        <v>728</v>
      </c>
      <c r="N97" s="64">
        <v>39000</v>
      </c>
      <c r="O97" s="208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spans="1:45" s="5" customFormat="1" ht="15">
      <c r="A98" s="207" t="s">
        <v>112</v>
      </c>
      <c r="B98" s="56">
        <v>1</v>
      </c>
      <c r="C98" s="57" t="s">
        <v>86</v>
      </c>
      <c r="D98" s="57" t="s">
        <v>88</v>
      </c>
      <c r="E98" s="58">
        <v>22.59</v>
      </c>
      <c r="F98" s="59"/>
      <c r="G98" s="59"/>
      <c r="H98" s="60">
        <v>3.3938201952611777</v>
      </c>
      <c r="I98" s="61">
        <f t="shared" si="12"/>
        <v>25.983820195261178</v>
      </c>
      <c r="J98" s="59">
        <v>800</v>
      </c>
      <c r="K98" s="62">
        <v>20800</v>
      </c>
      <c r="L98" s="62">
        <v>20000</v>
      </c>
      <c r="M98" s="63">
        <f t="shared" si="13"/>
        <v>728</v>
      </c>
      <c r="N98" s="64">
        <v>19000</v>
      </c>
      <c r="O98" s="208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spans="1:45" s="5" customFormat="1" ht="16.5" customHeight="1">
      <c r="A99" s="207" t="s">
        <v>113</v>
      </c>
      <c r="B99" s="56">
        <v>1</v>
      </c>
      <c r="C99" s="57" t="s">
        <v>86</v>
      </c>
      <c r="D99" s="57" t="s">
        <v>88</v>
      </c>
      <c r="E99" s="58">
        <v>22.87</v>
      </c>
      <c r="F99" s="59"/>
      <c r="G99" s="59">
        <f t="shared" si="11"/>
        <v>22.87</v>
      </c>
      <c r="H99" s="60">
        <v>3.4358861383631312</v>
      </c>
      <c r="I99" s="61">
        <f t="shared" si="12"/>
        <v>26.305886138363132</v>
      </c>
      <c r="J99" s="59">
        <v>800</v>
      </c>
      <c r="K99" s="62">
        <v>21000</v>
      </c>
      <c r="L99" s="62">
        <v>20300</v>
      </c>
      <c r="M99" s="63">
        <f t="shared" si="13"/>
        <v>728</v>
      </c>
      <c r="N99" s="64">
        <v>19200</v>
      </c>
      <c r="O99" s="208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spans="1:45" s="5" customFormat="1" ht="19.5" customHeight="1">
      <c r="A100" s="225" t="s">
        <v>123</v>
      </c>
      <c r="B100" s="163"/>
      <c r="C100" s="164"/>
      <c r="D100" s="164"/>
      <c r="E100" s="164"/>
      <c r="F100" s="164"/>
      <c r="G100" s="164"/>
      <c r="H100" s="164"/>
      <c r="I100" s="164"/>
      <c r="J100" s="156"/>
      <c r="K100" s="157"/>
      <c r="L100" s="157"/>
      <c r="M100" s="157"/>
      <c r="N100" s="157"/>
      <c r="O100" s="211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spans="1:45" s="5" customFormat="1" ht="15">
      <c r="A101" s="207" t="s">
        <v>64</v>
      </c>
      <c r="B101" s="56">
        <v>2</v>
      </c>
      <c r="C101" s="57" t="s">
        <v>86</v>
      </c>
      <c r="D101" s="57" t="s">
        <v>88</v>
      </c>
      <c r="E101" s="58">
        <v>32.58</v>
      </c>
      <c r="F101" s="59"/>
      <c r="G101" s="59">
        <f t="shared" si="11"/>
        <v>32.58</v>
      </c>
      <c r="H101" s="60">
        <v>4.8946729509344467</v>
      </c>
      <c r="I101" s="61">
        <f t="shared" ref="I101:I135" si="14">H101+E101</f>
        <v>37.474672950934448</v>
      </c>
      <c r="J101" s="59">
        <v>1000</v>
      </c>
      <c r="K101" s="62">
        <v>37500</v>
      </c>
      <c r="L101" s="62">
        <v>36000</v>
      </c>
      <c r="M101" s="63">
        <f>0.91*J101</f>
        <v>910</v>
      </c>
      <c r="N101" s="64">
        <v>34200</v>
      </c>
      <c r="O101" s="208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spans="1:45" s="5" customFormat="1" ht="15">
      <c r="A102" s="226" t="s">
        <v>130</v>
      </c>
      <c r="B102" s="130">
        <v>2</v>
      </c>
      <c r="C102" s="130" t="s">
        <v>86</v>
      </c>
      <c r="D102" s="130" t="s">
        <v>88</v>
      </c>
      <c r="E102" s="131">
        <v>31.55</v>
      </c>
      <c r="F102" s="132"/>
      <c r="G102" s="132">
        <f>E102+F102</f>
        <v>31.55</v>
      </c>
      <c r="H102" s="133">
        <v>3.89016588560209</v>
      </c>
      <c r="I102" s="133">
        <f>H102+E102</f>
        <v>35.440165885602092</v>
      </c>
      <c r="J102" s="131">
        <v>999</v>
      </c>
      <c r="K102" s="78">
        <v>35500</v>
      </c>
      <c r="L102" s="78">
        <v>34000</v>
      </c>
      <c r="M102" s="75">
        <f t="shared" ref="M102:M110" si="15">0.91*J102</f>
        <v>909.09</v>
      </c>
      <c r="N102" s="64">
        <v>32200</v>
      </c>
      <c r="O102" s="213" t="s">
        <v>135</v>
      </c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spans="1:45" s="5" customFormat="1" ht="15">
      <c r="A103" s="207" t="s">
        <v>57</v>
      </c>
      <c r="B103" s="56">
        <v>2</v>
      </c>
      <c r="C103" s="57" t="s">
        <v>83</v>
      </c>
      <c r="D103" s="57" t="s">
        <v>88</v>
      </c>
      <c r="E103" s="58">
        <v>52.75</v>
      </c>
      <c r="F103" s="59"/>
      <c r="G103" s="59">
        <f t="shared" si="11"/>
        <v>52.75</v>
      </c>
      <c r="H103" s="60">
        <v>7.9249232093858835</v>
      </c>
      <c r="I103" s="61">
        <f t="shared" si="14"/>
        <v>60.674923209385881</v>
      </c>
      <c r="J103" s="59">
        <v>1000</v>
      </c>
      <c r="K103" s="62">
        <v>60700</v>
      </c>
      <c r="L103" s="62">
        <v>58300</v>
      </c>
      <c r="M103" s="63">
        <f t="shared" si="15"/>
        <v>910</v>
      </c>
      <c r="N103" s="64">
        <v>55200</v>
      </c>
      <c r="O103" s="208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spans="1:45" s="5" customFormat="1" ht="15">
      <c r="A104" s="207" t="s">
        <v>58</v>
      </c>
      <c r="B104" s="56">
        <v>2</v>
      </c>
      <c r="C104" s="57" t="s">
        <v>83</v>
      </c>
      <c r="D104" s="57" t="s">
        <v>84</v>
      </c>
      <c r="E104" s="58">
        <v>51.45</v>
      </c>
      <c r="F104" s="59"/>
      <c r="G104" s="59">
        <f t="shared" si="11"/>
        <v>51.45</v>
      </c>
      <c r="H104" s="60">
        <v>7.7296170449839572</v>
      </c>
      <c r="I104" s="61">
        <f t="shared" si="14"/>
        <v>59.179617044983956</v>
      </c>
      <c r="J104" s="59">
        <v>1050</v>
      </c>
      <c r="K104" s="62">
        <v>62200</v>
      </c>
      <c r="L104" s="62">
        <v>59700</v>
      </c>
      <c r="M104" s="63">
        <f t="shared" si="15"/>
        <v>955.5</v>
      </c>
      <c r="N104" s="64">
        <v>65600</v>
      </c>
      <c r="O104" s="208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spans="1:45" s="5" customFormat="1" ht="15">
      <c r="A105" s="209" t="s">
        <v>59</v>
      </c>
      <c r="B105" s="67">
        <v>2</v>
      </c>
      <c r="C105" s="67" t="s">
        <v>83</v>
      </c>
      <c r="D105" s="67" t="s">
        <v>84</v>
      </c>
      <c r="E105" s="68">
        <v>49.69</v>
      </c>
      <c r="F105" s="69"/>
      <c r="G105" s="69">
        <f t="shared" si="11"/>
        <v>49.69</v>
      </c>
      <c r="H105" s="70">
        <v>7.4652025454859627</v>
      </c>
      <c r="I105" s="70">
        <f t="shared" si="14"/>
        <v>57.155202545485963</v>
      </c>
      <c r="J105" s="68">
        <v>1050</v>
      </c>
      <c r="K105" s="62">
        <v>60000</v>
      </c>
      <c r="L105" s="62">
        <v>57700</v>
      </c>
      <c r="M105" s="63">
        <f t="shared" si="15"/>
        <v>955.5</v>
      </c>
      <c r="N105" s="64">
        <v>54600</v>
      </c>
      <c r="O105" s="208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spans="1:45" s="5" customFormat="1" ht="14.25" customHeight="1">
      <c r="A106" s="226" t="s">
        <v>60</v>
      </c>
      <c r="B106" s="134">
        <v>2</v>
      </c>
      <c r="C106" s="130" t="s">
        <v>83</v>
      </c>
      <c r="D106" s="130" t="s">
        <v>84</v>
      </c>
      <c r="E106" s="131">
        <v>48.65</v>
      </c>
      <c r="F106" s="132"/>
      <c r="G106" s="132">
        <f>E106+F106</f>
        <v>48.65</v>
      </c>
      <c r="H106" s="133">
        <v>7.3089576139644219</v>
      </c>
      <c r="I106" s="133">
        <f>H106+E106</f>
        <v>55.958957613964422</v>
      </c>
      <c r="J106" s="75">
        <v>1050</v>
      </c>
      <c r="K106" s="78">
        <v>58800</v>
      </c>
      <c r="L106" s="78">
        <v>56500</v>
      </c>
      <c r="M106" s="75">
        <f t="shared" si="15"/>
        <v>955.5</v>
      </c>
      <c r="N106" s="64">
        <v>53500</v>
      </c>
      <c r="O106" s="213" t="s">
        <v>135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1:45" s="5" customFormat="1" ht="15">
      <c r="A107" s="207" t="s">
        <v>61</v>
      </c>
      <c r="B107" s="56">
        <v>2</v>
      </c>
      <c r="C107" s="57" t="s">
        <v>83</v>
      </c>
      <c r="D107" s="57" t="s">
        <v>84</v>
      </c>
      <c r="E107" s="58">
        <v>55.13</v>
      </c>
      <c r="F107" s="59"/>
      <c r="G107" s="59">
        <f t="shared" si="11"/>
        <v>55.13</v>
      </c>
      <c r="H107" s="60">
        <v>8.2824837257524884</v>
      </c>
      <c r="I107" s="61">
        <f t="shared" si="14"/>
        <v>63.412483725752494</v>
      </c>
      <c r="J107" s="59">
        <v>1050</v>
      </c>
      <c r="K107" s="62">
        <v>66500</v>
      </c>
      <c r="L107" s="62">
        <v>64000</v>
      </c>
      <c r="M107" s="63">
        <f t="shared" si="15"/>
        <v>955.5</v>
      </c>
      <c r="N107" s="64">
        <v>60600</v>
      </c>
      <c r="O107" s="208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1:45" s="5" customFormat="1" ht="15">
      <c r="A108" s="207" t="s">
        <v>116</v>
      </c>
      <c r="B108" s="56">
        <v>2</v>
      </c>
      <c r="C108" s="57" t="s">
        <v>86</v>
      </c>
      <c r="D108" s="57" t="s">
        <v>84</v>
      </c>
      <c r="E108" s="58">
        <v>36.42</v>
      </c>
      <c r="F108" s="59"/>
      <c r="G108" s="59">
        <f t="shared" si="11"/>
        <v>36.42</v>
      </c>
      <c r="H108" s="60">
        <v>5.4715773134755246</v>
      </c>
      <c r="I108" s="61">
        <f t="shared" si="14"/>
        <v>41.891577313475523</v>
      </c>
      <c r="J108" s="59">
        <v>1050</v>
      </c>
      <c r="K108" s="62">
        <v>44000</v>
      </c>
      <c r="L108" s="62">
        <v>42400</v>
      </c>
      <c r="M108" s="63">
        <f t="shared" si="15"/>
        <v>955.5</v>
      </c>
      <c r="N108" s="64">
        <v>40100</v>
      </c>
      <c r="O108" s="208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1:45" s="5" customFormat="1" ht="15">
      <c r="A109" s="207" t="s">
        <v>62</v>
      </c>
      <c r="B109" s="56">
        <v>2</v>
      </c>
      <c r="C109" s="57" t="s">
        <v>83</v>
      </c>
      <c r="D109" s="57" t="s">
        <v>88</v>
      </c>
      <c r="E109" s="58">
        <v>62.61</v>
      </c>
      <c r="F109" s="59"/>
      <c r="G109" s="59">
        <f t="shared" si="11"/>
        <v>62.61</v>
      </c>
      <c r="H109" s="60">
        <v>9.4062453486189614</v>
      </c>
      <c r="I109" s="61">
        <f t="shared" si="14"/>
        <v>72.016245348618966</v>
      </c>
      <c r="J109" s="59">
        <v>990</v>
      </c>
      <c r="K109" s="62">
        <v>71300</v>
      </c>
      <c r="L109" s="62">
        <v>68500</v>
      </c>
      <c r="M109" s="63">
        <f t="shared" si="15"/>
        <v>900.9</v>
      </c>
      <c r="N109" s="64">
        <v>64900</v>
      </c>
      <c r="O109" s="208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spans="1:45" s="5" customFormat="1" ht="15">
      <c r="A110" s="207" t="s">
        <v>63</v>
      </c>
      <c r="B110" s="56">
        <v>2</v>
      </c>
      <c r="C110" s="57" t="s">
        <v>83</v>
      </c>
      <c r="D110" s="57" t="s">
        <v>88</v>
      </c>
      <c r="E110" s="58">
        <v>55.42</v>
      </c>
      <c r="F110" s="59"/>
      <c r="G110" s="59">
        <f t="shared" si="11"/>
        <v>55.42</v>
      </c>
      <c r="H110" s="60">
        <v>8.3260520239652269</v>
      </c>
      <c r="I110" s="61">
        <f t="shared" si="14"/>
        <v>63.746052023965227</v>
      </c>
      <c r="J110" s="59">
        <v>1000</v>
      </c>
      <c r="K110" s="62">
        <v>63800</v>
      </c>
      <c r="L110" s="62">
        <v>61300</v>
      </c>
      <c r="M110" s="63">
        <f t="shared" si="15"/>
        <v>910</v>
      </c>
      <c r="N110" s="64">
        <v>58000</v>
      </c>
      <c r="O110" s="208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spans="1:45" s="5" customFormat="1" ht="18" customHeight="1">
      <c r="A111" s="206" t="s">
        <v>121</v>
      </c>
      <c r="B111" s="161"/>
      <c r="C111" s="162"/>
      <c r="D111" s="162"/>
      <c r="E111" s="162"/>
      <c r="F111" s="162"/>
      <c r="G111" s="162"/>
      <c r="H111" s="162"/>
      <c r="I111" s="162"/>
      <c r="J111" s="156"/>
      <c r="K111" s="157"/>
      <c r="L111" s="157"/>
      <c r="M111" s="157"/>
      <c r="N111" s="157"/>
      <c r="O111" s="211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spans="1:45" s="5" customFormat="1" ht="14.25" customHeight="1">
      <c r="A112" s="207" t="s">
        <v>72</v>
      </c>
      <c r="B112" s="56">
        <v>3</v>
      </c>
      <c r="C112" s="57" t="s">
        <v>86</v>
      </c>
      <c r="D112" s="57" t="s">
        <v>88</v>
      </c>
      <c r="E112" s="58">
        <v>32.58</v>
      </c>
      <c r="F112" s="135"/>
      <c r="G112" s="135">
        <f t="shared" si="11"/>
        <v>32.58</v>
      </c>
      <c r="H112" s="60">
        <v>4.8946729509344467</v>
      </c>
      <c r="I112" s="61">
        <f t="shared" si="14"/>
        <v>37.474672950934448</v>
      </c>
      <c r="J112" s="59">
        <v>1050</v>
      </c>
      <c r="K112" s="62">
        <v>39400</v>
      </c>
      <c r="L112" s="62">
        <v>37800</v>
      </c>
      <c r="M112" s="63">
        <f>0.91*J112</f>
        <v>955.5</v>
      </c>
      <c r="N112" s="64">
        <v>35800</v>
      </c>
      <c r="O112" s="208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spans="1:45" s="5" customFormat="1" ht="14.25" customHeight="1">
      <c r="A113" s="207" t="s">
        <v>73</v>
      </c>
      <c r="B113" s="56">
        <v>3</v>
      </c>
      <c r="C113" s="57" t="s">
        <v>86</v>
      </c>
      <c r="D113" s="57" t="s">
        <v>88</v>
      </c>
      <c r="E113" s="58">
        <v>32.51</v>
      </c>
      <c r="F113" s="59"/>
      <c r="G113" s="59">
        <f t="shared" si="11"/>
        <v>32.51</v>
      </c>
      <c r="H113" s="60">
        <v>4.8841564651589584</v>
      </c>
      <c r="I113" s="61">
        <f t="shared" si="14"/>
        <v>37.394156465158957</v>
      </c>
      <c r="J113" s="59">
        <v>1050</v>
      </c>
      <c r="K113" s="62">
        <v>39400</v>
      </c>
      <c r="L113" s="62">
        <v>37600</v>
      </c>
      <c r="M113" s="63">
        <f t="shared" ref="M113:M121" si="16">0.91*J113</f>
        <v>955.5</v>
      </c>
      <c r="N113" s="64">
        <v>35800</v>
      </c>
      <c r="O113" s="208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spans="1:45" s="5" customFormat="1" ht="15.75" customHeight="1">
      <c r="A114" s="207" t="s">
        <v>65</v>
      </c>
      <c r="B114" s="56">
        <v>3</v>
      </c>
      <c r="C114" s="57" t="s">
        <v>83</v>
      </c>
      <c r="D114" s="57" t="s">
        <v>88</v>
      </c>
      <c r="E114" s="58">
        <v>54.5</v>
      </c>
      <c r="F114" s="59"/>
      <c r="G114" s="59">
        <f t="shared" si="11"/>
        <v>54.5</v>
      </c>
      <c r="H114" s="60">
        <v>8.1878353537730941</v>
      </c>
      <c r="I114" s="61">
        <f t="shared" si="14"/>
        <v>62.687835353773096</v>
      </c>
      <c r="J114" s="59">
        <v>1050</v>
      </c>
      <c r="K114" s="62">
        <v>65900</v>
      </c>
      <c r="L114" s="62">
        <v>63200</v>
      </c>
      <c r="M114" s="63">
        <f t="shared" si="16"/>
        <v>955.5</v>
      </c>
      <c r="N114" s="64">
        <v>59900</v>
      </c>
      <c r="O114" s="208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spans="1:45" s="5" customFormat="1" ht="15">
      <c r="A115" s="207" t="s">
        <v>66</v>
      </c>
      <c r="B115" s="56">
        <v>3</v>
      </c>
      <c r="C115" s="57" t="s">
        <v>83</v>
      </c>
      <c r="D115" s="57" t="s">
        <v>84</v>
      </c>
      <c r="E115" s="58">
        <v>51.63</v>
      </c>
      <c r="F115" s="59"/>
      <c r="G115" s="59">
        <f t="shared" si="11"/>
        <v>51.63</v>
      </c>
      <c r="H115" s="60">
        <v>7.7566594369780706</v>
      </c>
      <c r="I115" s="61">
        <f t="shared" si="14"/>
        <v>59.386659436978071</v>
      </c>
      <c r="J115" s="59">
        <v>1050</v>
      </c>
      <c r="K115" s="62">
        <v>62400</v>
      </c>
      <c r="L115" s="62">
        <v>59900</v>
      </c>
      <c r="M115" s="63">
        <f t="shared" si="16"/>
        <v>955.5</v>
      </c>
      <c r="N115" s="64">
        <v>56800</v>
      </c>
      <c r="O115" s="208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1:45" s="5" customFormat="1" ht="15">
      <c r="A116" s="207" t="s">
        <v>67</v>
      </c>
      <c r="B116" s="56">
        <v>3</v>
      </c>
      <c r="C116" s="57" t="s">
        <v>83</v>
      </c>
      <c r="D116" s="57" t="s">
        <v>84</v>
      </c>
      <c r="E116" s="58">
        <v>49.69</v>
      </c>
      <c r="F116" s="59"/>
      <c r="G116" s="59">
        <f t="shared" si="11"/>
        <v>49.69</v>
      </c>
      <c r="H116" s="60">
        <v>7.4652025454859627</v>
      </c>
      <c r="I116" s="61">
        <f t="shared" si="14"/>
        <v>57.155202545485963</v>
      </c>
      <c r="J116" s="59">
        <v>1050</v>
      </c>
      <c r="K116" s="62">
        <v>60000</v>
      </c>
      <c r="L116" s="62">
        <v>57700</v>
      </c>
      <c r="M116" s="63">
        <f t="shared" si="16"/>
        <v>955.5</v>
      </c>
      <c r="N116" s="64">
        <v>54700</v>
      </c>
      <c r="O116" s="208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spans="1:45" s="5" customFormat="1" ht="15">
      <c r="A117" s="207" t="s">
        <v>68</v>
      </c>
      <c r="B117" s="56">
        <v>3</v>
      </c>
      <c r="C117" s="57" t="s">
        <v>83</v>
      </c>
      <c r="D117" s="57" t="s">
        <v>84</v>
      </c>
      <c r="E117" s="58">
        <v>48.69</v>
      </c>
      <c r="F117" s="59"/>
      <c r="G117" s="59">
        <f t="shared" si="11"/>
        <v>48.69</v>
      </c>
      <c r="H117" s="60">
        <v>7.3149670344075579</v>
      </c>
      <c r="I117" s="61">
        <f t="shared" si="14"/>
        <v>56.004967034407557</v>
      </c>
      <c r="J117" s="59">
        <v>1050</v>
      </c>
      <c r="K117" s="62">
        <v>58900</v>
      </c>
      <c r="L117" s="62">
        <v>56500</v>
      </c>
      <c r="M117" s="63">
        <f t="shared" si="16"/>
        <v>955.5</v>
      </c>
      <c r="N117" s="64">
        <v>53600</v>
      </c>
      <c r="O117" s="208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spans="1:45" s="5" customFormat="1" ht="15">
      <c r="A118" s="207" t="s">
        <v>69</v>
      </c>
      <c r="B118" s="56">
        <v>3</v>
      </c>
      <c r="C118" s="57" t="s">
        <v>83</v>
      </c>
      <c r="D118" s="57" t="s">
        <v>84</v>
      </c>
      <c r="E118" s="58">
        <v>50.77</v>
      </c>
      <c r="F118" s="59"/>
      <c r="G118" s="59">
        <f t="shared" si="11"/>
        <v>50.77</v>
      </c>
      <c r="H118" s="60">
        <v>7.6274568974506414</v>
      </c>
      <c r="I118" s="61">
        <f t="shared" si="14"/>
        <v>58.397456897450645</v>
      </c>
      <c r="J118" s="59">
        <v>1050</v>
      </c>
      <c r="K118" s="62">
        <v>61400</v>
      </c>
      <c r="L118" s="62">
        <v>58900</v>
      </c>
      <c r="M118" s="63">
        <f t="shared" si="16"/>
        <v>955.5</v>
      </c>
      <c r="N118" s="64">
        <v>55800</v>
      </c>
      <c r="O118" s="208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spans="1:45" s="5" customFormat="1" ht="15">
      <c r="A119" s="209" t="s">
        <v>125</v>
      </c>
      <c r="B119" s="67">
        <v>3</v>
      </c>
      <c r="C119" s="67" t="s">
        <v>86</v>
      </c>
      <c r="D119" s="67" t="s">
        <v>87</v>
      </c>
      <c r="E119" s="68">
        <v>36.42</v>
      </c>
      <c r="F119" s="69"/>
      <c r="G119" s="69">
        <f t="shared" si="11"/>
        <v>36.42</v>
      </c>
      <c r="H119" s="70">
        <v>5.4715773134755246</v>
      </c>
      <c r="I119" s="70">
        <f t="shared" si="14"/>
        <v>41.891577313475523</v>
      </c>
      <c r="J119" s="68">
        <v>1050</v>
      </c>
      <c r="K119" s="71">
        <v>45600</v>
      </c>
      <c r="L119" s="62">
        <v>43300</v>
      </c>
      <c r="M119" s="63">
        <f t="shared" si="16"/>
        <v>955.5</v>
      </c>
      <c r="N119" s="64">
        <v>41100</v>
      </c>
      <c r="O119" s="208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spans="1:45" s="5" customFormat="1" ht="15">
      <c r="A120" s="207" t="s">
        <v>70</v>
      </c>
      <c r="B120" s="56">
        <v>3</v>
      </c>
      <c r="C120" s="57" t="s">
        <v>83</v>
      </c>
      <c r="D120" s="57" t="s">
        <v>128</v>
      </c>
      <c r="E120" s="58">
        <v>53.78</v>
      </c>
      <c r="F120" s="59"/>
      <c r="G120" s="59">
        <f t="shared" si="11"/>
        <v>53.78</v>
      </c>
      <c r="H120" s="60">
        <v>8.0796657857966423</v>
      </c>
      <c r="I120" s="61">
        <f t="shared" si="14"/>
        <v>61.859665785796643</v>
      </c>
      <c r="J120" s="59">
        <v>1050</v>
      </c>
      <c r="K120" s="62">
        <v>65000</v>
      </c>
      <c r="L120" s="62">
        <v>62400</v>
      </c>
      <c r="M120" s="63">
        <f t="shared" si="16"/>
        <v>955.5</v>
      </c>
      <c r="N120" s="64">
        <v>59200</v>
      </c>
      <c r="O120" s="208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spans="1:45" s="5" customFormat="1" ht="14.25" customHeight="1">
      <c r="A121" s="209" t="s">
        <v>71</v>
      </c>
      <c r="B121" s="65">
        <v>3</v>
      </c>
      <c r="C121" s="66" t="s">
        <v>83</v>
      </c>
      <c r="D121" s="67" t="s">
        <v>88</v>
      </c>
      <c r="E121" s="68">
        <v>48.49</v>
      </c>
      <c r="F121" s="69"/>
      <c r="G121" s="69">
        <f>E121+F121</f>
        <v>48.49</v>
      </c>
      <c r="H121" s="70">
        <v>7.2849199321918769</v>
      </c>
      <c r="I121" s="70">
        <f>H121+E121</f>
        <v>55.774919932191878</v>
      </c>
      <c r="J121" s="59">
        <v>1050</v>
      </c>
      <c r="K121" s="62">
        <v>58600</v>
      </c>
      <c r="L121" s="62">
        <v>56300</v>
      </c>
      <c r="M121" s="63">
        <f t="shared" si="16"/>
        <v>955.5</v>
      </c>
      <c r="N121" s="64">
        <v>53300</v>
      </c>
      <c r="O121" s="210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spans="1:45" s="5" customFormat="1" ht="18.75" customHeight="1">
      <c r="A122" s="206" t="s">
        <v>122</v>
      </c>
      <c r="B122" s="161"/>
      <c r="C122" s="162"/>
      <c r="D122" s="162"/>
      <c r="E122" s="162"/>
      <c r="F122" s="162"/>
      <c r="G122" s="162"/>
      <c r="H122" s="162"/>
      <c r="I122" s="162"/>
      <c r="J122" s="156"/>
      <c r="K122" s="157"/>
      <c r="L122" s="157"/>
      <c r="M122" s="157"/>
      <c r="N122" s="157"/>
      <c r="O122" s="211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spans="1:45" s="5" customFormat="1" ht="13.5" customHeight="1">
      <c r="A123" s="227" t="s">
        <v>114</v>
      </c>
      <c r="B123" s="143">
        <v>4</v>
      </c>
      <c r="C123" s="144" t="s">
        <v>83</v>
      </c>
      <c r="D123" s="144" t="s">
        <v>88</v>
      </c>
      <c r="E123" s="145">
        <v>56.39</v>
      </c>
      <c r="F123" s="146"/>
      <c r="G123" s="146">
        <f t="shared" si="11"/>
        <v>56.39</v>
      </c>
      <c r="H123" s="147">
        <v>8.4717804697112804</v>
      </c>
      <c r="I123" s="148">
        <f t="shared" si="14"/>
        <v>64.861780469711277</v>
      </c>
      <c r="J123" s="146">
        <v>1150</v>
      </c>
      <c r="K123" s="62">
        <v>74600</v>
      </c>
      <c r="L123" s="62">
        <v>71600</v>
      </c>
      <c r="M123" s="63">
        <f>0.91*J123</f>
        <v>1046.5</v>
      </c>
      <c r="N123" s="64">
        <v>67900</v>
      </c>
      <c r="O123" s="208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spans="1:45" s="5" customFormat="1" ht="15">
      <c r="A124" s="227" t="s">
        <v>74</v>
      </c>
      <c r="B124" s="143">
        <v>4</v>
      </c>
      <c r="C124" s="144" t="s">
        <v>83</v>
      </c>
      <c r="D124" s="144" t="s">
        <v>88</v>
      </c>
      <c r="E124" s="145">
        <v>51.76</v>
      </c>
      <c r="F124" s="146"/>
      <c r="G124" s="146">
        <f t="shared" si="11"/>
        <v>51.76</v>
      </c>
      <c r="H124" s="147">
        <v>7.7761900534182624</v>
      </c>
      <c r="I124" s="148">
        <f t="shared" si="14"/>
        <v>59.53619005341826</v>
      </c>
      <c r="J124" s="146">
        <v>1150</v>
      </c>
      <c r="K124" s="62">
        <v>68500</v>
      </c>
      <c r="L124" s="62">
        <v>65800</v>
      </c>
      <c r="M124" s="63">
        <f t="shared" ref="M124:M131" si="17">0.91*J124</f>
        <v>1046.5</v>
      </c>
      <c r="N124" s="64">
        <v>62400</v>
      </c>
      <c r="O124" s="208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spans="1:45" s="5" customFormat="1" ht="15">
      <c r="A125" s="227" t="s">
        <v>75</v>
      </c>
      <c r="B125" s="143">
        <v>4</v>
      </c>
      <c r="C125" s="144" t="s">
        <v>83</v>
      </c>
      <c r="D125" s="144" t="s">
        <v>84</v>
      </c>
      <c r="E125" s="145">
        <v>50.51</v>
      </c>
      <c r="F125" s="146"/>
      <c r="G125" s="146">
        <f t="shared" si="11"/>
        <v>50.51</v>
      </c>
      <c r="H125" s="147">
        <v>7.5883956645702559</v>
      </c>
      <c r="I125" s="148">
        <f t="shared" si="14"/>
        <v>58.098395664570255</v>
      </c>
      <c r="J125" s="146">
        <v>1150</v>
      </c>
      <c r="K125" s="62">
        <v>66900</v>
      </c>
      <c r="L125" s="62">
        <v>64200</v>
      </c>
      <c r="M125" s="63">
        <f t="shared" si="17"/>
        <v>1046.5</v>
      </c>
      <c r="N125" s="64">
        <v>60800</v>
      </c>
      <c r="O125" s="208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spans="1:45" s="5" customFormat="1" ht="15">
      <c r="A126" s="227" t="s">
        <v>76</v>
      </c>
      <c r="B126" s="143">
        <v>4</v>
      </c>
      <c r="C126" s="144" t="s">
        <v>83</v>
      </c>
      <c r="D126" s="144" t="s">
        <v>84</v>
      </c>
      <c r="E126" s="145">
        <v>50.81</v>
      </c>
      <c r="F126" s="146"/>
      <c r="G126" s="146">
        <f t="shared" si="11"/>
        <v>50.81</v>
      </c>
      <c r="H126" s="147">
        <v>7.6334663178937774</v>
      </c>
      <c r="I126" s="148">
        <f t="shared" si="14"/>
        <v>58.44346631789378</v>
      </c>
      <c r="J126" s="146">
        <v>1150</v>
      </c>
      <c r="K126" s="62">
        <v>67300</v>
      </c>
      <c r="L126" s="62">
        <v>64600</v>
      </c>
      <c r="M126" s="63">
        <f t="shared" si="17"/>
        <v>1046.5</v>
      </c>
      <c r="N126" s="64">
        <v>61300</v>
      </c>
      <c r="O126" s="208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spans="1:45" s="5" customFormat="1" ht="15">
      <c r="A127" s="227" t="s">
        <v>77</v>
      </c>
      <c r="B127" s="143">
        <v>4</v>
      </c>
      <c r="C127" s="144" t="s">
        <v>83</v>
      </c>
      <c r="D127" s="144" t="s">
        <v>84</v>
      </c>
      <c r="E127" s="145">
        <v>49.73</v>
      </c>
      <c r="F127" s="146"/>
      <c r="G127" s="146">
        <f t="shared" si="11"/>
        <v>49.73</v>
      </c>
      <c r="H127" s="147">
        <v>7.4712119659290988</v>
      </c>
      <c r="I127" s="148">
        <f t="shared" si="14"/>
        <v>57.201211965929097</v>
      </c>
      <c r="J127" s="146">
        <v>1150</v>
      </c>
      <c r="K127" s="62">
        <v>65800</v>
      </c>
      <c r="L127" s="62">
        <v>63200</v>
      </c>
      <c r="M127" s="63">
        <f t="shared" si="17"/>
        <v>1046.5</v>
      </c>
      <c r="N127" s="64">
        <v>59900</v>
      </c>
      <c r="O127" s="208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spans="1:45" s="5" customFormat="1" ht="15">
      <c r="A128" s="228" t="s">
        <v>78</v>
      </c>
      <c r="B128" s="149">
        <v>4</v>
      </c>
      <c r="C128" s="150" t="s">
        <v>83</v>
      </c>
      <c r="D128" s="150" t="s">
        <v>87</v>
      </c>
      <c r="E128" s="151">
        <v>48.65</v>
      </c>
      <c r="F128" s="152"/>
      <c r="G128" s="152">
        <f t="shared" si="11"/>
        <v>48.65</v>
      </c>
      <c r="H128" s="153">
        <v>7.3089576139644219</v>
      </c>
      <c r="I128" s="154">
        <f t="shared" si="14"/>
        <v>55.958957613964422</v>
      </c>
      <c r="J128" s="152">
        <v>1150</v>
      </c>
      <c r="K128" s="78">
        <v>64400</v>
      </c>
      <c r="L128" s="62">
        <v>61800</v>
      </c>
      <c r="M128" s="63">
        <f t="shared" si="17"/>
        <v>1046.5</v>
      </c>
      <c r="N128" s="64">
        <v>58600</v>
      </c>
      <c r="O128" s="213" t="s">
        <v>135</v>
      </c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spans="1:45" s="5" customFormat="1" ht="15">
      <c r="A129" s="227" t="s">
        <v>115</v>
      </c>
      <c r="B129" s="143">
        <v>4</v>
      </c>
      <c r="C129" s="144" t="s">
        <v>86</v>
      </c>
      <c r="D129" s="144" t="s">
        <v>87</v>
      </c>
      <c r="E129" s="145">
        <v>36.42</v>
      </c>
      <c r="F129" s="146"/>
      <c r="G129" s="146">
        <f t="shared" si="11"/>
        <v>36.42</v>
      </c>
      <c r="H129" s="147">
        <v>5.4715773134755246</v>
      </c>
      <c r="I129" s="148">
        <f t="shared" si="14"/>
        <v>41.891577313475523</v>
      </c>
      <c r="J129" s="146">
        <v>1150</v>
      </c>
      <c r="K129" s="62">
        <v>48300</v>
      </c>
      <c r="L129" s="62">
        <v>46400</v>
      </c>
      <c r="M129" s="63">
        <f t="shared" si="17"/>
        <v>1046.5</v>
      </c>
      <c r="N129" s="64">
        <v>43500</v>
      </c>
      <c r="O129" s="208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spans="1:45" s="5" customFormat="1" ht="15">
      <c r="A130" s="227" t="s">
        <v>79</v>
      </c>
      <c r="B130" s="143">
        <v>4</v>
      </c>
      <c r="C130" s="144" t="s">
        <v>83</v>
      </c>
      <c r="D130" s="144" t="s">
        <v>128</v>
      </c>
      <c r="E130" s="145">
        <v>53.74</v>
      </c>
      <c r="F130" s="146"/>
      <c r="G130" s="146">
        <f t="shared" si="11"/>
        <v>53.74</v>
      </c>
      <c r="H130" s="147">
        <v>8.0736563653535054</v>
      </c>
      <c r="I130" s="148">
        <f t="shared" si="14"/>
        <v>61.813656365353509</v>
      </c>
      <c r="J130" s="146">
        <v>1150</v>
      </c>
      <c r="K130" s="62">
        <v>71000</v>
      </c>
      <c r="L130" s="62">
        <v>68300</v>
      </c>
      <c r="M130" s="63">
        <f t="shared" si="17"/>
        <v>1046.5</v>
      </c>
      <c r="N130" s="64">
        <v>64600</v>
      </c>
      <c r="O130" s="208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spans="1:45" s="5" customFormat="1" ht="15">
      <c r="A131" s="227" t="s">
        <v>80</v>
      </c>
      <c r="B131" s="143">
        <v>4</v>
      </c>
      <c r="C131" s="144" t="s">
        <v>83</v>
      </c>
      <c r="D131" s="144" t="s">
        <v>88</v>
      </c>
      <c r="E131" s="145">
        <v>49.6</v>
      </c>
      <c r="F131" s="146"/>
      <c r="G131" s="146">
        <f t="shared" si="11"/>
        <v>49.6</v>
      </c>
      <c r="H131" s="147">
        <v>7.4516813494889069</v>
      </c>
      <c r="I131" s="148">
        <f t="shared" si="14"/>
        <v>57.051681349488909</v>
      </c>
      <c r="J131" s="146">
        <v>1150</v>
      </c>
      <c r="K131" s="62">
        <v>65700</v>
      </c>
      <c r="L131" s="62">
        <v>63000</v>
      </c>
      <c r="M131" s="63">
        <f t="shared" si="17"/>
        <v>1046.5</v>
      </c>
      <c r="N131" s="64">
        <v>59800</v>
      </c>
      <c r="O131" s="208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spans="1:45" s="5" customFormat="1" ht="22.5" customHeight="1">
      <c r="A132" s="206" t="s">
        <v>120</v>
      </c>
      <c r="B132" s="161"/>
      <c r="C132" s="162"/>
      <c r="D132" s="162"/>
      <c r="E132" s="162"/>
      <c r="F132" s="162"/>
      <c r="G132" s="162"/>
      <c r="H132" s="162"/>
      <c r="I132" s="162"/>
      <c r="J132" s="156"/>
      <c r="K132" s="157"/>
      <c r="L132" s="157"/>
      <c r="M132" s="157"/>
      <c r="N132" s="157"/>
      <c r="O132" s="211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spans="1:45" s="5" customFormat="1" ht="18" customHeight="1">
      <c r="A133" s="207" t="s">
        <v>81</v>
      </c>
      <c r="B133" s="56">
        <v>5</v>
      </c>
      <c r="C133" s="57" t="s">
        <v>83</v>
      </c>
      <c r="D133" s="144" t="s">
        <v>88</v>
      </c>
      <c r="E133" s="58">
        <v>48.53</v>
      </c>
      <c r="F133" s="59"/>
      <c r="G133" s="59">
        <f t="shared" si="11"/>
        <v>48.53</v>
      </c>
      <c r="H133" s="60">
        <v>7.290929352635013</v>
      </c>
      <c r="I133" s="61">
        <f t="shared" si="14"/>
        <v>55.820929352635012</v>
      </c>
      <c r="J133" s="59">
        <v>1200</v>
      </c>
      <c r="K133" s="62">
        <v>67000</v>
      </c>
      <c r="L133" s="62">
        <v>64400</v>
      </c>
      <c r="M133" s="63">
        <f>0.91*J133</f>
        <v>1092</v>
      </c>
      <c r="N133" s="64">
        <v>61000</v>
      </c>
      <c r="O133" s="208"/>
      <c r="P133" s="17"/>
      <c r="Q133" s="17"/>
      <c r="R133" s="17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spans="1:45" s="5" customFormat="1" ht="15.75" customHeight="1">
      <c r="A134" s="229" t="s">
        <v>82</v>
      </c>
      <c r="B134" s="136">
        <v>5</v>
      </c>
      <c r="C134" s="137" t="s">
        <v>83</v>
      </c>
      <c r="D134" s="137" t="s">
        <v>84</v>
      </c>
      <c r="E134" s="138">
        <v>53.64</v>
      </c>
      <c r="F134" s="139"/>
      <c r="G134" s="139">
        <f t="shared" si="11"/>
        <v>53.64</v>
      </c>
      <c r="H134" s="140">
        <v>8.058632814245664</v>
      </c>
      <c r="I134" s="141">
        <f t="shared" si="14"/>
        <v>61.698632814245663</v>
      </c>
      <c r="J134" s="139">
        <v>1250</v>
      </c>
      <c r="K134" s="142">
        <v>77400</v>
      </c>
      <c r="L134" s="142">
        <v>74600</v>
      </c>
      <c r="M134" s="139">
        <f>0.91*J134</f>
        <v>1137.5</v>
      </c>
      <c r="N134" s="95">
        <v>70300</v>
      </c>
      <c r="O134" s="213" t="s">
        <v>135</v>
      </c>
      <c r="P134" s="17"/>
      <c r="Q134" s="17"/>
      <c r="R134" s="17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spans="1:45" s="5" customFormat="1" ht="15.75" customHeight="1" thickBot="1">
      <c r="A135" s="230" t="s">
        <v>141</v>
      </c>
      <c r="B135" s="231">
        <v>5</v>
      </c>
      <c r="C135" s="231" t="s">
        <v>83</v>
      </c>
      <c r="D135" s="231" t="s">
        <v>88</v>
      </c>
      <c r="E135" s="232">
        <v>74.400000000000006</v>
      </c>
      <c r="F135" s="233"/>
      <c r="G135" s="233">
        <f t="shared" si="11"/>
        <v>74.400000000000006</v>
      </c>
      <c r="H135" s="234">
        <v>11.18</v>
      </c>
      <c r="I135" s="235">
        <f t="shared" si="14"/>
        <v>85.580000000000013</v>
      </c>
      <c r="J135" s="233"/>
      <c r="K135" s="236"/>
      <c r="L135" s="236"/>
      <c r="M135" s="233"/>
      <c r="N135" s="236"/>
      <c r="O135" s="237" t="s">
        <v>138</v>
      </c>
      <c r="P135" s="17"/>
      <c r="Q135" s="17"/>
      <c r="R135" s="17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spans="1:45">
      <c r="A136" s="160"/>
      <c r="B136" s="160"/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23"/>
      <c r="P136" s="17"/>
      <c r="Q136" s="17"/>
      <c r="R136" s="17"/>
      <c r="S136" s="31"/>
    </row>
    <row r="137" spans="1:45" ht="20.25" customHeight="1">
      <c r="A137" s="158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24"/>
      <c r="P137" s="17"/>
      <c r="Q137" s="17"/>
      <c r="R137" s="17"/>
      <c r="S137" s="31"/>
    </row>
    <row r="138" spans="1:45" ht="15.75">
      <c r="A138" s="41"/>
      <c r="B138" s="41"/>
      <c r="C138" s="42"/>
      <c r="D138" s="43"/>
      <c r="E138" s="41"/>
      <c r="F138" s="42"/>
      <c r="G138" s="43"/>
      <c r="H138" s="44"/>
      <c r="I138" s="44"/>
      <c r="J138" s="44"/>
      <c r="K138" s="44"/>
      <c r="L138" s="11"/>
      <c r="M138" s="12"/>
      <c r="N138" s="13"/>
      <c r="O138" s="18"/>
      <c r="P138" s="17"/>
      <c r="Q138" s="17"/>
      <c r="R138" s="17"/>
      <c r="S138" s="31"/>
    </row>
    <row r="139" spans="1:45" ht="15.75">
      <c r="A139" s="41"/>
      <c r="B139" s="41"/>
      <c r="C139" s="45"/>
      <c r="D139" s="51"/>
      <c r="E139" s="41"/>
      <c r="F139" s="42"/>
      <c r="G139" s="43"/>
      <c r="H139" s="44"/>
      <c r="I139" s="44"/>
      <c r="J139" s="44"/>
      <c r="K139" s="44"/>
      <c r="L139" s="11"/>
      <c r="M139" s="14"/>
      <c r="N139" s="13"/>
      <c r="O139" s="18"/>
      <c r="P139" s="17"/>
      <c r="Q139" s="17"/>
      <c r="R139" s="17"/>
      <c r="S139" s="39"/>
    </row>
    <row r="140" spans="1:45" ht="15.75">
      <c r="A140" s="41"/>
      <c r="B140" s="41"/>
      <c r="C140" s="45"/>
      <c r="D140" s="51"/>
      <c r="E140" s="41"/>
      <c r="F140" s="42"/>
      <c r="G140" s="43"/>
      <c r="H140" s="44"/>
      <c r="I140" s="44"/>
      <c r="J140" s="44"/>
      <c r="K140" s="44"/>
      <c r="L140" s="15"/>
      <c r="M140" s="15"/>
      <c r="N140" s="15"/>
      <c r="O140" s="18"/>
      <c r="P140" s="17"/>
      <c r="Q140" s="17"/>
      <c r="R140" s="17"/>
      <c r="S140" s="31"/>
    </row>
    <row r="141" spans="1:45" ht="15.75">
      <c r="A141" s="41"/>
      <c r="B141" s="41"/>
      <c r="C141" s="45"/>
      <c r="D141" s="51"/>
      <c r="E141" s="41"/>
      <c r="F141" s="42"/>
      <c r="G141" s="43"/>
      <c r="H141" s="44"/>
      <c r="I141" s="44"/>
      <c r="J141" s="44"/>
      <c r="K141" s="44"/>
      <c r="L141" s="15"/>
      <c r="M141" s="15"/>
      <c r="N141" s="15"/>
      <c r="O141" s="18"/>
      <c r="P141" s="17"/>
      <c r="Q141" s="17"/>
      <c r="R141" s="17"/>
      <c r="S141" s="31"/>
    </row>
    <row r="142" spans="1:45" ht="15.75">
      <c r="A142" s="41"/>
      <c r="B142" s="41"/>
      <c r="C142" s="45"/>
      <c r="D142" s="51"/>
      <c r="E142" s="41"/>
      <c r="F142" s="42"/>
      <c r="G142" s="43"/>
      <c r="H142" s="44"/>
      <c r="I142" s="44"/>
      <c r="J142" s="44"/>
      <c r="K142" s="44"/>
      <c r="L142" s="15"/>
      <c r="M142" s="15"/>
      <c r="N142" s="15"/>
      <c r="O142" s="18"/>
      <c r="P142" s="17"/>
      <c r="Q142" s="17"/>
      <c r="R142" s="17"/>
      <c r="S142" s="31"/>
    </row>
    <row r="143" spans="1:45" ht="14.25" customHeight="1">
      <c r="A143" s="46"/>
      <c r="B143" s="46"/>
      <c r="C143" s="46"/>
      <c r="D143" s="46"/>
      <c r="E143" s="46"/>
      <c r="F143" s="46"/>
      <c r="G143" s="46"/>
      <c r="H143" s="46"/>
      <c r="I143" s="46"/>
      <c r="J143" s="26"/>
      <c r="K143" s="47"/>
      <c r="L143" s="26"/>
      <c r="M143" s="46"/>
      <c r="N143" s="46"/>
      <c r="O143" s="18"/>
      <c r="P143" s="17"/>
      <c r="Q143" s="17"/>
      <c r="R143" s="17"/>
      <c r="S143" s="31"/>
    </row>
    <row r="144" spans="1:45" ht="12.7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6"/>
      <c r="K144" s="47"/>
      <c r="L144" s="26"/>
      <c r="M144" s="25"/>
      <c r="N144" s="26"/>
      <c r="O144" s="19"/>
      <c r="P144" s="17"/>
      <c r="Q144" s="17"/>
      <c r="R144" s="17"/>
      <c r="S144" s="31"/>
    </row>
    <row r="145" spans="1:19" ht="10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6"/>
      <c r="K145" s="47"/>
      <c r="L145" s="26"/>
      <c r="M145" s="25"/>
      <c r="N145" s="26"/>
      <c r="O145" s="19"/>
      <c r="P145" s="31"/>
      <c r="Q145" s="31"/>
      <c r="R145" s="31"/>
      <c r="S145" s="31"/>
    </row>
    <row r="146" spans="1:19" ht="12.75" hidden="1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6"/>
      <c r="K146" s="47"/>
      <c r="L146" s="26"/>
      <c r="M146" s="25"/>
      <c r="N146" s="26"/>
      <c r="O146" s="19"/>
      <c r="P146" s="31"/>
      <c r="Q146" s="31"/>
      <c r="R146" s="31"/>
      <c r="S146" s="31"/>
    </row>
    <row r="147" spans="1:19" ht="12.75" hidden="1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6"/>
      <c r="K147" s="47"/>
      <c r="L147" s="26"/>
      <c r="M147" s="25"/>
      <c r="N147" s="26"/>
      <c r="O147" s="19"/>
      <c r="P147" s="31"/>
      <c r="Q147" s="31"/>
      <c r="R147" s="31"/>
      <c r="S147" s="31"/>
    </row>
    <row r="148" spans="1:19" ht="12.75" hidden="1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6"/>
      <c r="K148" s="47"/>
      <c r="L148" s="26"/>
      <c r="M148" s="25"/>
      <c r="N148" s="26"/>
      <c r="O148" s="20"/>
      <c r="P148" s="31"/>
      <c r="Q148" s="31"/>
      <c r="R148" s="31"/>
      <c r="S148" s="31"/>
    </row>
    <row r="149" spans="1:19" ht="13.5" hidden="1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6"/>
      <c r="K149" s="47"/>
      <c r="L149" s="26"/>
      <c r="M149" s="25"/>
      <c r="N149" s="26"/>
      <c r="O149" s="20"/>
      <c r="P149" s="31"/>
      <c r="Q149" s="31"/>
      <c r="R149" s="31"/>
      <c r="S149" s="31"/>
    </row>
    <row r="150" spans="1:19" ht="12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7"/>
      <c r="K150" s="48"/>
      <c r="L150" s="27"/>
      <c r="M150" s="21"/>
      <c r="N150" s="27"/>
      <c r="O150" s="20"/>
      <c r="P150" s="31"/>
      <c r="Q150" s="31"/>
      <c r="R150" s="31"/>
      <c r="S150" s="31"/>
    </row>
    <row r="151" spans="1:19" ht="12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7"/>
      <c r="K151" s="48"/>
      <c r="L151" s="27"/>
      <c r="M151" s="21"/>
      <c r="N151" s="21"/>
      <c r="O151" s="20"/>
    </row>
    <row r="152" spans="1:19" ht="12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7"/>
      <c r="K152" s="48"/>
      <c r="L152" s="27"/>
      <c r="M152" s="21"/>
      <c r="N152" s="21"/>
      <c r="O152" s="20"/>
    </row>
    <row r="153" spans="1:19" ht="12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7"/>
      <c r="K153" s="48"/>
      <c r="L153" s="27"/>
      <c r="M153" s="21"/>
      <c r="N153" s="21"/>
      <c r="O153" s="20"/>
    </row>
    <row r="154" spans="1:19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20"/>
      <c r="K154" s="49"/>
      <c r="L154" s="20"/>
      <c r="M154" s="16"/>
      <c r="N154" s="16"/>
    </row>
    <row r="155" spans="1:19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20"/>
      <c r="K155" s="49"/>
      <c r="L155" s="20"/>
      <c r="M155" s="16"/>
      <c r="N155" s="16"/>
    </row>
    <row r="156" spans="1:19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20"/>
      <c r="K156" s="49"/>
      <c r="L156" s="20"/>
      <c r="M156" s="16"/>
      <c r="N156" s="16"/>
    </row>
    <row r="157" spans="1:19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20"/>
      <c r="K157" s="49"/>
      <c r="L157" s="20"/>
      <c r="M157" s="16"/>
      <c r="N157" s="16"/>
    </row>
    <row r="158" spans="1:19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20"/>
      <c r="K158" s="49"/>
      <c r="L158" s="20"/>
      <c r="M158" s="16"/>
      <c r="N158" s="16"/>
    </row>
    <row r="159" spans="1:19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20"/>
      <c r="K159" s="49"/>
      <c r="L159" s="20"/>
      <c r="M159" s="16"/>
      <c r="N159" s="16"/>
    </row>
    <row r="160" spans="1:19">
      <c r="K160" s="50"/>
    </row>
    <row r="161" spans="11:11">
      <c r="K161" s="50"/>
    </row>
    <row r="162" spans="11:11">
      <c r="K162" s="50"/>
    </row>
    <row r="163" spans="11:11">
      <c r="K163" s="50"/>
    </row>
    <row r="164" spans="11:11">
      <c r="K164" s="50"/>
    </row>
    <row r="165" spans="11:11">
      <c r="K165" s="50"/>
    </row>
    <row r="166" spans="11:11">
      <c r="K166" s="50"/>
    </row>
    <row r="167" spans="11:11">
      <c r="K167" s="50"/>
    </row>
    <row r="168" spans="11:11">
      <c r="K168" s="50"/>
    </row>
    <row r="169" spans="11:11">
      <c r="K169" s="50"/>
    </row>
    <row r="170" spans="11:11">
      <c r="K170" s="50"/>
    </row>
    <row r="171" spans="11:11">
      <c r="K171" s="50"/>
    </row>
    <row r="172" spans="11:11">
      <c r="K172" s="50"/>
    </row>
    <row r="173" spans="11:11">
      <c r="K173" s="50"/>
    </row>
    <row r="174" spans="11:11">
      <c r="K174" s="50"/>
    </row>
    <row r="175" spans="11:11">
      <c r="K175" s="50"/>
    </row>
    <row r="176" spans="11:11">
      <c r="K176" s="50"/>
    </row>
    <row r="177" spans="11:11">
      <c r="K177" s="50"/>
    </row>
    <row r="178" spans="11:11">
      <c r="K178" s="50"/>
    </row>
    <row r="179" spans="11:11">
      <c r="K179" s="50"/>
    </row>
    <row r="180" spans="11:11">
      <c r="K180" s="50"/>
    </row>
    <row r="181" spans="11:11">
      <c r="K181" s="50"/>
    </row>
    <row r="182" spans="11:11">
      <c r="K182" s="50"/>
    </row>
    <row r="183" spans="11:11">
      <c r="K183" s="50"/>
    </row>
    <row r="184" spans="11:11">
      <c r="K184" s="50"/>
    </row>
    <row r="185" spans="11:11">
      <c r="K185" s="50"/>
    </row>
    <row r="186" spans="11:11">
      <c r="K186" s="50"/>
    </row>
    <row r="187" spans="11:11">
      <c r="K187" s="50"/>
    </row>
    <row r="188" spans="11:11">
      <c r="K188" s="50"/>
    </row>
    <row r="189" spans="11:11">
      <c r="K189" s="50"/>
    </row>
    <row r="190" spans="11:11">
      <c r="K190" s="50"/>
    </row>
    <row r="191" spans="11:11">
      <c r="K191" s="50"/>
    </row>
    <row r="192" spans="11:11">
      <c r="K192" s="50"/>
    </row>
    <row r="193" spans="11:11">
      <c r="K193" s="50"/>
    </row>
    <row r="194" spans="11:11">
      <c r="K194" s="50"/>
    </row>
    <row r="195" spans="11:11">
      <c r="K195" s="50"/>
    </row>
    <row r="196" spans="11:11">
      <c r="K196" s="50"/>
    </row>
    <row r="197" spans="11:11">
      <c r="K197" s="50"/>
    </row>
    <row r="198" spans="11:11">
      <c r="K198" s="50"/>
    </row>
    <row r="199" spans="11:11">
      <c r="K199" s="50"/>
    </row>
    <row r="200" spans="11:11">
      <c r="K200" s="50"/>
    </row>
    <row r="201" spans="11:11">
      <c r="K201" s="50"/>
    </row>
    <row r="202" spans="11:11">
      <c r="K202" s="50"/>
    </row>
    <row r="203" spans="11:11">
      <c r="K203" s="50"/>
    </row>
    <row r="204" spans="11:11">
      <c r="K204" s="50"/>
    </row>
    <row r="205" spans="11:11">
      <c r="K205" s="50"/>
    </row>
    <row r="206" spans="11:11">
      <c r="K206" s="50"/>
    </row>
    <row r="207" spans="11:11">
      <c r="K207" s="50"/>
    </row>
    <row r="208" spans="11:11">
      <c r="K208" s="50"/>
    </row>
    <row r="209" spans="11:11">
      <c r="K209" s="50"/>
    </row>
    <row r="210" spans="11:11">
      <c r="K210" s="50"/>
    </row>
    <row r="211" spans="11:11">
      <c r="K211" s="50"/>
    </row>
    <row r="212" spans="11:11">
      <c r="K212" s="50"/>
    </row>
    <row r="213" spans="11:11">
      <c r="K213" s="50"/>
    </row>
    <row r="214" spans="11:11">
      <c r="K214" s="50"/>
    </row>
    <row r="215" spans="11:11">
      <c r="K215" s="50"/>
    </row>
    <row r="216" spans="11:11">
      <c r="K216" s="50"/>
    </row>
    <row r="217" spans="11:11">
      <c r="K217" s="50"/>
    </row>
    <row r="218" spans="11:11">
      <c r="K218" s="50"/>
    </row>
    <row r="219" spans="11:11">
      <c r="K219" s="50"/>
    </row>
    <row r="220" spans="11:11">
      <c r="K220" s="50"/>
    </row>
    <row r="221" spans="11:11">
      <c r="K221" s="50"/>
    </row>
    <row r="222" spans="11:11">
      <c r="K222" s="50"/>
    </row>
    <row r="223" spans="11:11">
      <c r="K223" s="50"/>
    </row>
    <row r="224" spans="11:11">
      <c r="K224" s="50"/>
    </row>
    <row r="225" spans="11:11">
      <c r="K225" s="50"/>
    </row>
    <row r="226" spans="11:11">
      <c r="K226" s="50"/>
    </row>
    <row r="227" spans="11:11">
      <c r="K227" s="50"/>
    </row>
    <row r="228" spans="11:11">
      <c r="K228" s="50"/>
    </row>
    <row r="229" spans="11:11">
      <c r="K229" s="50"/>
    </row>
    <row r="230" spans="11:11">
      <c r="K230" s="50"/>
    </row>
    <row r="231" spans="11:11">
      <c r="K231" s="50"/>
    </row>
    <row r="232" spans="11:11">
      <c r="K232" s="50"/>
    </row>
    <row r="233" spans="11:11">
      <c r="K233" s="50"/>
    </row>
    <row r="234" spans="11:11">
      <c r="K234" s="50"/>
    </row>
    <row r="235" spans="11:11">
      <c r="K235" s="50"/>
    </row>
    <row r="236" spans="11:11">
      <c r="K236" s="50"/>
    </row>
    <row r="237" spans="11:11">
      <c r="K237" s="50"/>
    </row>
    <row r="238" spans="11:11">
      <c r="K238" s="50"/>
    </row>
    <row r="239" spans="11:11">
      <c r="K239" s="50"/>
    </row>
    <row r="240" spans="11:11">
      <c r="K240" s="50"/>
    </row>
    <row r="241" spans="11:11">
      <c r="K241" s="50"/>
    </row>
    <row r="242" spans="11:11">
      <c r="K242" s="50"/>
    </row>
    <row r="243" spans="11:11">
      <c r="K243" s="50"/>
    </row>
    <row r="244" spans="11:11">
      <c r="K244" s="50"/>
    </row>
    <row r="245" spans="11:11">
      <c r="K245" s="50"/>
    </row>
    <row r="246" spans="11:11">
      <c r="K246" s="50"/>
    </row>
    <row r="247" spans="11:11">
      <c r="K247" s="50"/>
    </row>
    <row r="248" spans="11:11">
      <c r="K248" s="50"/>
    </row>
    <row r="249" spans="11:11">
      <c r="K249" s="50"/>
    </row>
    <row r="250" spans="11:11">
      <c r="K250" s="50"/>
    </row>
    <row r="251" spans="11:11">
      <c r="K251" s="50"/>
    </row>
    <row r="252" spans="11:11">
      <c r="K252" s="50"/>
    </row>
    <row r="253" spans="11:11">
      <c r="K253" s="50"/>
    </row>
    <row r="254" spans="11:11">
      <c r="K254" s="50"/>
    </row>
    <row r="255" spans="11:11">
      <c r="K255" s="50"/>
    </row>
    <row r="256" spans="11:11">
      <c r="K256" s="50"/>
    </row>
    <row r="257" spans="11:11">
      <c r="K257" s="50"/>
    </row>
    <row r="258" spans="11:11">
      <c r="K258" s="50"/>
    </row>
    <row r="259" spans="11:11">
      <c r="K259" s="50"/>
    </row>
    <row r="260" spans="11:11">
      <c r="K260" s="50"/>
    </row>
    <row r="261" spans="11:11">
      <c r="K261" s="50"/>
    </row>
    <row r="262" spans="11:11">
      <c r="K262" s="50"/>
    </row>
    <row r="263" spans="11:11">
      <c r="K263" s="50"/>
    </row>
    <row r="264" spans="11:11">
      <c r="K264" s="50"/>
    </row>
    <row r="265" spans="11:11">
      <c r="K265" s="50"/>
    </row>
    <row r="266" spans="11:11">
      <c r="K266" s="50"/>
    </row>
    <row r="267" spans="11:11">
      <c r="K267" s="50"/>
    </row>
    <row r="268" spans="11:11">
      <c r="K268" s="50"/>
    </row>
    <row r="269" spans="11:11">
      <c r="K269" s="50"/>
    </row>
    <row r="270" spans="11:11">
      <c r="K270" s="50"/>
    </row>
    <row r="271" spans="11:11">
      <c r="K271" s="50"/>
    </row>
    <row r="272" spans="11:11">
      <c r="K272" s="50"/>
    </row>
    <row r="273" spans="11:11">
      <c r="K273" s="50"/>
    </row>
  </sheetData>
  <mergeCells count="57">
    <mergeCell ref="L6:N6"/>
    <mergeCell ref="J7:K7"/>
    <mergeCell ref="H8:H9"/>
    <mergeCell ref="B8:B10"/>
    <mergeCell ref="F8:F9"/>
    <mergeCell ref="M7:N7"/>
    <mergeCell ref="E8:E9"/>
    <mergeCell ref="A7:I7"/>
    <mergeCell ref="C8:C10"/>
    <mergeCell ref="A8:A10"/>
    <mergeCell ref="J8:J9"/>
    <mergeCell ref="L8:L10"/>
    <mergeCell ref="N8:N10"/>
    <mergeCell ref="D1:K5"/>
    <mergeCell ref="M1:N1"/>
    <mergeCell ref="M2:N2"/>
    <mergeCell ref="M3:N3"/>
    <mergeCell ref="M4:N4"/>
    <mergeCell ref="M5:N5"/>
    <mergeCell ref="J42:N42"/>
    <mergeCell ref="J24:N24"/>
    <mergeCell ref="A42:I42"/>
    <mergeCell ref="J34:N34"/>
    <mergeCell ref="J12:N12"/>
    <mergeCell ref="J11:N11"/>
    <mergeCell ref="I8:I9"/>
    <mergeCell ref="A11:I11"/>
    <mergeCell ref="A24:I24"/>
    <mergeCell ref="A34:I34"/>
    <mergeCell ref="A12:I12"/>
    <mergeCell ref="D8:D10"/>
    <mergeCell ref="M8:M9"/>
    <mergeCell ref="K8:K10"/>
    <mergeCell ref="A100:I100"/>
    <mergeCell ref="A111:I111"/>
    <mergeCell ref="A77:I77"/>
    <mergeCell ref="A43:I43"/>
    <mergeCell ref="A67:I67"/>
    <mergeCell ref="A87:I87"/>
    <mergeCell ref="A88:I88"/>
    <mergeCell ref="A55:I55"/>
    <mergeCell ref="J122:N122"/>
    <mergeCell ref="J132:N132"/>
    <mergeCell ref="A137:D137"/>
    <mergeCell ref="E137:K137"/>
    <mergeCell ref="L137:N137"/>
    <mergeCell ref="A136:N136"/>
    <mergeCell ref="A132:I132"/>
    <mergeCell ref="A122:I122"/>
    <mergeCell ref="J77:N77"/>
    <mergeCell ref="J67:N67"/>
    <mergeCell ref="J55:N55"/>
    <mergeCell ref="J43:N43"/>
    <mergeCell ref="J111:N111"/>
    <mergeCell ref="J100:N100"/>
    <mergeCell ref="J88:N88"/>
    <mergeCell ref="J87:N87"/>
  </mergeCells>
  <phoneticPr fontId="4" type="noConversion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Лилия Бийч прайслист</vt:lpstr>
    </vt:vector>
  </TitlesOfParts>
  <Company>TankovArchitects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Atanas</dc:creator>
  <cp:lastModifiedBy>*</cp:lastModifiedBy>
  <cp:lastPrinted>2014-07-28T12:21:36Z</cp:lastPrinted>
  <dcterms:created xsi:type="dcterms:W3CDTF">2012-01-11T13:11:14Z</dcterms:created>
  <dcterms:modified xsi:type="dcterms:W3CDTF">2014-11-07T10:07:08Z</dcterms:modified>
</cp:coreProperties>
</file>